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Шахов_С_М\Desktop\Верховцев Н.А\ТЗ на хранение поддонов\"/>
    </mc:Choice>
  </mc:AlternateContent>
  <xr:revisionPtr revIDLastSave="0" documentId="13_ncr:1_{57A9588B-14B2-4F93-A20A-8AFE7CC35F6F}" xr6:coauthVersionLast="45" xr6:coauthVersionMax="45" xr10:uidLastSave="{00000000-0000-0000-0000-000000000000}"/>
  <bookViews>
    <workbookView xWindow="3585" yWindow="3585" windowWidth="21585" windowHeight="11385" tabRatio="595" xr2:uid="{00000000-000D-0000-FFFF-FFFF00000000}"/>
  </bookViews>
  <sheets>
    <sheet name="Стерилка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3" l="1"/>
  <c r="I13" i="3" s="1"/>
  <c r="F13" i="3"/>
  <c r="H7" i="3" l="1"/>
  <c r="F7" i="3"/>
  <c r="I7" i="3" l="1"/>
  <c r="H12" i="3"/>
  <c r="F12" i="3"/>
  <c r="H11" i="3"/>
  <c r="F11" i="3"/>
  <c r="I11" i="3" l="1"/>
  <c r="I12" i="3"/>
  <c r="H10" i="3" l="1"/>
  <c r="H9" i="3"/>
  <c r="F9" i="3"/>
  <c r="H8" i="3"/>
  <c r="F8" i="3"/>
  <c r="H14" i="3" l="1"/>
  <c r="I8" i="3"/>
  <c r="I9" i="3"/>
  <c r="F10" i="3"/>
  <c r="I10" i="3" s="1"/>
  <c r="I14" i="3" l="1"/>
  <c r="I15" i="3" s="1"/>
  <c r="I16" i="3" s="1"/>
  <c r="F14" i="3"/>
</calcChain>
</file>

<file path=xl/sharedStrings.xml><?xml version="1.0" encoding="utf-8"?>
<sst xmlns="http://schemas.openxmlformats.org/spreadsheetml/2006/main" count="47" uniqueCount="44">
  <si>
    <t>Ед. м2, м3, м.пог. и т.д.</t>
  </si>
  <si>
    <t>м2</t>
  </si>
  <si>
    <t>Материалы</t>
  </si>
  <si>
    <t>Работы</t>
  </si>
  <si>
    <t>м.пог.</t>
  </si>
  <si>
    <t>№ПП</t>
  </si>
  <si>
    <t>Стоимость итого, руб. с НДС.</t>
  </si>
  <si>
    <t>Стоимость работ общая, руб.с НДС.</t>
  </si>
  <si>
    <t>Стоимость работ за ед., руб.с НДС.</t>
  </si>
  <si>
    <t>Стоимость материалов общая, руб. с НДС.</t>
  </si>
  <si>
    <t>Стоимость материалов за ед., руб. с НДС.</t>
  </si>
  <si>
    <t>НДС, руб.</t>
  </si>
  <si>
    <t>Стоимость, руб. без НДС, руб.</t>
  </si>
  <si>
    <t>Стоимость ИТОГО руб. с НДС::</t>
  </si>
  <si>
    <t>Наименование</t>
  </si>
  <si>
    <t>Объём работ</t>
  </si>
  <si>
    <t>1.1.</t>
  </si>
  <si>
    <t>1.2.</t>
  </si>
  <si>
    <t>1.3.</t>
  </si>
  <si>
    <t>1.4.</t>
  </si>
  <si>
    <t>1.5.</t>
  </si>
  <si>
    <t>1.6.</t>
  </si>
  <si>
    <t>Приложение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Договору подряда № ___/____/ООО от ___.___.2024 г.</t>
  </si>
  <si>
    <t>Срок выполнения работ</t>
  </si>
  <si>
    <t>Срок гарантии</t>
  </si>
  <si>
    <t>Порядок оплаты, размер авансового платежа</t>
  </si>
  <si>
    <t>Указать срок выполнения работ</t>
  </si>
  <si>
    <t>Указать срок гарантии</t>
  </si>
  <si>
    <t>Указать порядок оплат и размер авансового платежа</t>
  </si>
  <si>
    <t>Указать наименование организации</t>
  </si>
  <si>
    <t>Указать ИНН/КПП</t>
  </si>
  <si>
    <t>Комментарии</t>
  </si>
  <si>
    <t>Предоставить референс лист подобных объектов, выполненных ранее организацией</t>
  </si>
  <si>
    <t>шт.</t>
  </si>
  <si>
    <r>
      <rPr>
        <b/>
        <u/>
        <sz val="20"/>
        <color theme="1"/>
        <rFont val="Times New Roman"/>
        <family val="1"/>
        <charset val="204"/>
      </rPr>
      <t>Таблица для предоставления КП</t>
    </r>
    <r>
      <rPr>
        <b/>
        <sz val="20"/>
        <color theme="1"/>
        <rFont val="Times New Roman"/>
        <family val="1"/>
        <charset val="204"/>
      </rPr>
      <t xml:space="preserve">
Наименование работ: Работы по модернизации помещения для хранения поддонов для ГП у склада ультрапастеризованного молока и сливок, расположенного по адресу: Вологодская обл., р-н Сокольский , г. Сокол, ул. Набережная Сухоны, 24.</t>
    </r>
  </si>
  <si>
    <t>Устройство новой кровли из оцинкованного профлиста H-75 толщиной 0,8мм. Цинк не менее 140 г/м2. Размеры кровли уточнить по месту после монтажа Ме каркаса.</t>
  </si>
  <si>
    <t>Устройство фасадов из оцинкованного профлиста С-21 толщиной 0,8мм. Цинк не менее 140 г/м2. Размеры фасадов уточнить по месту после монтажа Ме каркаса. Проф лист требуется устанавливать вертикально.</t>
  </si>
  <si>
    <t>Устройство нащельников, наличников внутренних и наружных, включая все примыкания к существующим зданиям и конструкциям, углы фасада и т.д. из оцинкованного листа толщиной 0,5мм. Цинк не менее 140 г/м2. Размеры наличников и нащельников уточнить по месту после монтажа профлиста кровли и стен</t>
  </si>
  <si>
    <t>тн.</t>
  </si>
  <si>
    <t>Устройство ворот распашных. Одни ворота открывающиеся внутрь, вторые наружу. Место расположения согласовать с заказчиком. Каркас ворот выполнить из профильной трубы сечением не менее 40*40*4мм. Размер ворот (Ш*В) 2500*3000мм. Облицовка ворот профлист тот же проф лист, что и фасадный материал (С-21 0,8мм).</t>
  </si>
  <si>
    <t>Выполнить демонтаж вывоз и утилизацию существующего покрытия кровли из досок и шифера на высоте 6м. Размер кровли 12,5*7,5м.</t>
  </si>
  <si>
    <t>1.7.</t>
  </si>
  <si>
    <t xml:space="preserve">Устройство глухих окон в стенах 2000*600мм. ПВХ однокамерный стеклопакет. </t>
  </si>
  <si>
    <t>Выполнить разработку рабочей документации и устройство Металокаркаса здания:
Стойки: материал Швеллер 160мм (прибл. 60м.пог.)
Балки: материал Швеллер 400мм (прибл. 19м.пог)
Прогоны: Швеллер 300мм (прибл. 65м.пог.)
Косынки: Швеллер 160мм (прибл.18м.пог.)
Фахверки: труба 60*40*40мм (прибл. 130м.пог), в т.ч. для окон в местах по согласованию с заказчиком.
Пятки под стойки и ворота: лист. 300*300*10мм под стойки (мин. 7 шт) + 100*100*10мм под ворота (мин. 4 шт.)
Рабочую документацию согласовать с заказчиком перед проведением работ.
Весь металл требуется обработать согласно нормативной документации, а именно: Изготовление, монтаж и приемка металлоконструкций в
соответствии с требованиями СП 70.13330.2012 "Несущие
ограждающие конструкции" , ГОС Т23188-2012 "Конструкции
стальные строительные. Общие технические условия" с СП 53-101-98
"Изготовление и контроль качества стальных конструкций".
После очистки и подготовки поверхностей металлоконструкции,
должны быть огрунтованы на предприятии-изготовителе грунтовкой
ГФ-021. Окраску эмалью ПФ-115 за два раза производить на строительной
площадке. Колер металлоконструкции согласовать с заказчиком в соот-
ветствии ГОСТ 6465-76.
Материал конструкции: Сталь С 245 по ГОСТ 27772-2015
Монтаж производить на анкера HILTI HSA M12x100/5/25 либо аналог по согласованию с заказчиком.
Монтаж требуется производить на существующую жб плиту - основание.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</si>
</sst>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  <font>
      <b/>
      <u/>
      <sz val="20"/>
      <color theme="1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6" xfId="0" applyBorder="1"/>
    <xf numFmtId="0" fontId="0" fillId="0" borderId="18" xfId="0" applyBorder="1" applyAlignment="1">
      <alignment wrapText="1"/>
    </xf>
    <xf numFmtId="0" fontId="4" fillId="0" borderId="1" xfId="0" applyFont="1" applyBorder="1"/>
    <xf numFmtId="0" fontId="4" fillId="0" borderId="17" xfId="0" applyFont="1" applyBorder="1"/>
    <xf numFmtId="0" fontId="0" fillId="0" borderId="17" xfId="0" applyBorder="1"/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wrapText="1"/>
    </xf>
    <xf numFmtId="0" fontId="0" fillId="0" borderId="1" xfId="0" applyBorder="1"/>
    <xf numFmtId="16" fontId="0" fillId="0" borderId="17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0" fillId="0" borderId="21" xfId="0" applyBorder="1"/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0" fontId="9" fillId="0" borderId="25" xfId="0" applyFont="1" applyBorder="1" applyAlignment="1">
      <alignment horizontal="left" vertical="top"/>
    </xf>
    <xf numFmtId="0" fontId="0" fillId="0" borderId="2" xfId="0" applyBorder="1"/>
    <xf numFmtId="0" fontId="9" fillId="0" borderId="26" xfId="0" applyFont="1" applyBorder="1" applyAlignment="1">
      <alignment horizontal="left" vertical="top"/>
    </xf>
    <xf numFmtId="0" fontId="0" fillId="0" borderId="4" xfId="0" applyBorder="1"/>
    <xf numFmtId="0" fontId="9" fillId="0" borderId="27" xfId="0" applyFont="1" applyBorder="1" applyAlignment="1">
      <alignment horizontal="left" vertical="top"/>
    </xf>
    <xf numFmtId="0" fontId="0" fillId="0" borderId="23" xfId="0" applyBorder="1"/>
    <xf numFmtId="0" fontId="9" fillId="0" borderId="29" xfId="0" applyFont="1" applyBorder="1" applyAlignment="1">
      <alignment horizontal="left" vertical="top"/>
    </xf>
    <xf numFmtId="0" fontId="0" fillId="0" borderId="18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/>
    <xf numFmtId="0" fontId="3" fillId="0" borderId="1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0" fillId="0" borderId="26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8" fillId="0" borderId="2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64C3C-6371-4FDD-A88F-4D763408A405}">
  <sheetPr>
    <pageSetUpPr fitToPage="1"/>
  </sheetPr>
  <dimension ref="A1:I20"/>
  <sheetViews>
    <sheetView tabSelected="1" zoomScale="70" zoomScaleNormal="70" workbookViewId="0">
      <selection activeCell="A2" sqref="A2:I2"/>
    </sheetView>
  </sheetViews>
  <sheetFormatPr defaultRowHeight="15" x14ac:dyDescent="0.25"/>
  <cols>
    <col min="1" max="1" width="6.7109375" customWidth="1"/>
    <col min="2" max="2" width="75.28515625" customWidth="1"/>
    <col min="3" max="3" width="11.140625" style="43" customWidth="1"/>
    <col min="4" max="4" width="9.28515625" customWidth="1"/>
    <col min="5" max="5" width="12" customWidth="1"/>
    <col min="6" max="6" width="14.140625" customWidth="1"/>
    <col min="7" max="7" width="12.42578125" customWidth="1"/>
    <col min="8" max="8" width="16.42578125" customWidth="1"/>
    <col min="9" max="9" width="21.42578125" customWidth="1"/>
    <col min="10" max="10" width="9.140625" customWidth="1"/>
  </cols>
  <sheetData>
    <row r="1" spans="1:9" ht="52.5" customHeight="1" x14ac:dyDescent="0.25">
      <c r="A1" s="61" t="s">
        <v>22</v>
      </c>
      <c r="B1" s="61"/>
      <c r="C1" s="61"/>
      <c r="D1" s="61"/>
      <c r="E1" s="61"/>
      <c r="F1" s="61"/>
      <c r="G1" s="61"/>
      <c r="H1" s="61"/>
      <c r="I1" s="61"/>
    </row>
    <row r="2" spans="1:9" ht="117.75" customHeight="1" thickBot="1" x14ac:dyDescent="0.3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9" ht="24" customHeight="1" thickBot="1" x14ac:dyDescent="0.3">
      <c r="A3" s="67" t="s">
        <v>5</v>
      </c>
      <c r="B3" s="67" t="s">
        <v>14</v>
      </c>
      <c r="C3" s="56" t="s">
        <v>0</v>
      </c>
      <c r="D3" s="56" t="s">
        <v>15</v>
      </c>
      <c r="E3" s="53" t="s">
        <v>29</v>
      </c>
      <c r="F3" s="54"/>
      <c r="G3" s="54"/>
      <c r="H3" s="54"/>
      <c r="I3" s="55"/>
    </row>
    <row r="4" spans="1:9" ht="19.5" thickBot="1" x14ac:dyDescent="0.3">
      <c r="A4" s="68"/>
      <c r="B4" s="68"/>
      <c r="C4" s="57"/>
      <c r="D4" s="57"/>
      <c r="E4" s="53" t="s">
        <v>30</v>
      </c>
      <c r="F4" s="54"/>
      <c r="G4" s="54"/>
      <c r="H4" s="54"/>
      <c r="I4" s="55"/>
    </row>
    <row r="5" spans="1:9" ht="15" customHeight="1" x14ac:dyDescent="0.25">
      <c r="A5" s="68"/>
      <c r="B5" s="68"/>
      <c r="C5" s="57"/>
      <c r="D5" s="57"/>
      <c r="E5" s="63" t="s">
        <v>2</v>
      </c>
      <c r="F5" s="64"/>
      <c r="G5" s="63" t="s">
        <v>3</v>
      </c>
      <c r="H5" s="64"/>
      <c r="I5" s="65" t="s">
        <v>6</v>
      </c>
    </row>
    <row r="6" spans="1:9" ht="60.75" thickBot="1" x14ac:dyDescent="0.3">
      <c r="A6" s="69"/>
      <c r="B6" s="69"/>
      <c r="C6" s="58"/>
      <c r="D6" s="58"/>
      <c r="E6" s="7" t="s">
        <v>10</v>
      </c>
      <c r="F6" s="6" t="s">
        <v>9</v>
      </c>
      <c r="G6" s="7" t="s">
        <v>8</v>
      </c>
      <c r="H6" s="6" t="s">
        <v>7</v>
      </c>
      <c r="I6" s="66"/>
    </row>
    <row r="7" spans="1:9" ht="362.25" customHeight="1" x14ac:dyDescent="0.25">
      <c r="A7" s="8" t="s">
        <v>16</v>
      </c>
      <c r="B7" s="70" t="s">
        <v>43</v>
      </c>
      <c r="C7" s="48" t="s">
        <v>38</v>
      </c>
      <c r="D7" s="8">
        <v>6</v>
      </c>
      <c r="E7" s="16">
        <v>0</v>
      </c>
      <c r="F7" s="17">
        <f t="shared" ref="F7" si="0">E7*D7</f>
        <v>0</v>
      </c>
      <c r="G7" s="16">
        <v>0</v>
      </c>
      <c r="H7" s="17">
        <f t="shared" ref="H7" si="1">G7*D7</f>
        <v>0</v>
      </c>
      <c r="I7" s="18">
        <f t="shared" ref="I7" si="2">H7+F7</f>
        <v>0</v>
      </c>
    </row>
    <row r="8" spans="1:9" ht="30" x14ac:dyDescent="0.25">
      <c r="A8" s="12" t="s">
        <v>17</v>
      </c>
      <c r="B8" s="10" t="s">
        <v>40</v>
      </c>
      <c r="C8" s="47" t="s">
        <v>1</v>
      </c>
      <c r="D8" s="9">
        <v>94</v>
      </c>
      <c r="E8" s="13">
        <v>0</v>
      </c>
      <c r="F8" s="14">
        <f t="shared" ref="F8:F9" si="3">E8*D8</f>
        <v>0</v>
      </c>
      <c r="G8" s="13">
        <v>0</v>
      </c>
      <c r="H8" s="14">
        <f t="shared" ref="H8:H9" si="4">G8*D8</f>
        <v>0</v>
      </c>
      <c r="I8" s="15">
        <f t="shared" ref="I8:I9" si="5">H8+F8</f>
        <v>0</v>
      </c>
    </row>
    <row r="9" spans="1:9" ht="31.5" customHeight="1" x14ac:dyDescent="0.25">
      <c r="A9" s="8" t="s">
        <v>18</v>
      </c>
      <c r="B9" s="41" t="s">
        <v>35</v>
      </c>
      <c r="C9" s="47" t="s">
        <v>1</v>
      </c>
      <c r="D9" s="8">
        <v>165</v>
      </c>
      <c r="E9" s="16">
        <v>0</v>
      </c>
      <c r="F9" s="17">
        <f t="shared" si="3"/>
        <v>0</v>
      </c>
      <c r="G9" s="16">
        <v>0</v>
      </c>
      <c r="H9" s="17">
        <f t="shared" si="4"/>
        <v>0</v>
      </c>
      <c r="I9" s="18">
        <f t="shared" si="5"/>
        <v>0</v>
      </c>
    </row>
    <row r="10" spans="1:9" ht="45" x14ac:dyDescent="0.25">
      <c r="A10" s="8" t="s">
        <v>19</v>
      </c>
      <c r="B10" s="40" t="s">
        <v>36</v>
      </c>
      <c r="C10" s="48" t="s">
        <v>1</v>
      </c>
      <c r="D10" s="8">
        <v>180</v>
      </c>
      <c r="E10" s="16">
        <v>0</v>
      </c>
      <c r="F10" s="17">
        <f>E10*D10</f>
        <v>0</v>
      </c>
      <c r="G10" s="16">
        <v>0</v>
      </c>
      <c r="H10" s="17">
        <f>G10*D10</f>
        <v>0</v>
      </c>
      <c r="I10" s="18">
        <f>H10+F10</f>
        <v>0</v>
      </c>
    </row>
    <row r="11" spans="1:9" ht="75" x14ac:dyDescent="0.25">
      <c r="A11" s="8" t="s">
        <v>20</v>
      </c>
      <c r="B11" s="40" t="s">
        <v>37</v>
      </c>
      <c r="C11" s="42" t="s">
        <v>4</v>
      </c>
      <c r="D11" s="8">
        <v>100</v>
      </c>
      <c r="E11" s="16">
        <v>0</v>
      </c>
      <c r="F11" s="17">
        <f t="shared" ref="F11:F12" si="6">E11*D11</f>
        <v>0</v>
      </c>
      <c r="G11" s="16">
        <v>0</v>
      </c>
      <c r="H11" s="17">
        <f t="shared" ref="H11:H12" si="7">G11*D11</f>
        <v>0</v>
      </c>
      <c r="I11" s="18">
        <f t="shared" ref="I11:I12" si="8">H11+F11</f>
        <v>0</v>
      </c>
    </row>
    <row r="12" spans="1:9" ht="75" x14ac:dyDescent="0.25">
      <c r="A12" s="8" t="s">
        <v>21</v>
      </c>
      <c r="B12" s="2" t="s">
        <v>39</v>
      </c>
      <c r="C12" s="48" t="s">
        <v>33</v>
      </c>
      <c r="D12" s="8">
        <v>2</v>
      </c>
      <c r="E12" s="16">
        <v>0</v>
      </c>
      <c r="F12" s="17">
        <f t="shared" si="6"/>
        <v>0</v>
      </c>
      <c r="G12" s="16">
        <v>0</v>
      </c>
      <c r="H12" s="17">
        <f t="shared" si="7"/>
        <v>0</v>
      </c>
      <c r="I12" s="18">
        <f t="shared" si="8"/>
        <v>0</v>
      </c>
    </row>
    <row r="13" spans="1:9" ht="15.75" thickBot="1" x14ac:dyDescent="0.3">
      <c r="A13" s="8" t="s">
        <v>41</v>
      </c>
      <c r="B13" s="2" t="s">
        <v>42</v>
      </c>
      <c r="C13" s="71" t="s">
        <v>33</v>
      </c>
      <c r="D13" s="8">
        <v>3</v>
      </c>
      <c r="E13" s="16">
        <v>0</v>
      </c>
      <c r="F13" s="17">
        <f t="shared" ref="F13" si="9">E13*D13</f>
        <v>0</v>
      </c>
      <c r="G13" s="16">
        <v>0</v>
      </c>
      <c r="H13" s="17">
        <f t="shared" ref="H13" si="10">G13*D13</f>
        <v>0</v>
      </c>
      <c r="I13" s="18">
        <f t="shared" ref="I13" si="11">H13+F13</f>
        <v>0</v>
      </c>
    </row>
    <row r="14" spans="1:9" ht="15.75" thickBot="1" x14ac:dyDescent="0.3">
      <c r="A14" s="11"/>
      <c r="B14" s="3" t="s">
        <v>13</v>
      </c>
      <c r="C14" s="44"/>
      <c r="D14" s="19"/>
      <c r="E14" s="20"/>
      <c r="F14" s="21">
        <f>SUM(F7:F13)</f>
        <v>0</v>
      </c>
      <c r="G14" s="20"/>
      <c r="H14" s="21">
        <f>SUM(H7:H13)</f>
        <v>0</v>
      </c>
      <c r="I14" s="22">
        <f>SUM(I7:I13)</f>
        <v>0</v>
      </c>
    </row>
    <row r="15" spans="1:9" x14ac:dyDescent="0.25">
      <c r="A15" s="5"/>
      <c r="B15" s="4" t="s">
        <v>11</v>
      </c>
      <c r="C15" s="45"/>
      <c r="D15" s="23"/>
      <c r="E15" s="24"/>
      <c r="F15" s="25"/>
      <c r="G15" s="24"/>
      <c r="H15" s="25"/>
      <c r="I15" s="26">
        <f>I14*20/120</f>
        <v>0</v>
      </c>
    </row>
    <row r="16" spans="1:9" ht="15.75" thickBot="1" x14ac:dyDescent="0.3">
      <c r="A16" s="27"/>
      <c r="B16" s="28" t="s">
        <v>12</v>
      </c>
      <c r="C16" s="46"/>
      <c r="D16" s="29"/>
      <c r="E16" s="30"/>
      <c r="F16" s="31"/>
      <c r="G16" s="30"/>
      <c r="H16" s="31"/>
      <c r="I16" s="32">
        <f>I14-I15</f>
        <v>0</v>
      </c>
    </row>
    <row r="17" spans="1:9" ht="18.75" x14ac:dyDescent="0.25">
      <c r="A17" s="34"/>
      <c r="B17" s="35" t="s">
        <v>23</v>
      </c>
      <c r="C17" s="59" t="s">
        <v>26</v>
      </c>
      <c r="D17" s="59"/>
      <c r="E17" s="59"/>
      <c r="F17" s="59"/>
      <c r="G17" s="59"/>
      <c r="H17" s="59"/>
      <c r="I17" s="60"/>
    </row>
    <row r="18" spans="1:9" ht="18.75" x14ac:dyDescent="0.25">
      <c r="A18" s="36"/>
      <c r="B18" s="33" t="s">
        <v>24</v>
      </c>
      <c r="C18" s="49" t="s">
        <v>27</v>
      </c>
      <c r="D18" s="49"/>
      <c r="E18" s="49"/>
      <c r="F18" s="49"/>
      <c r="G18" s="49"/>
      <c r="H18" s="49"/>
      <c r="I18" s="50"/>
    </row>
    <row r="19" spans="1:9" ht="18.75" x14ac:dyDescent="0.25">
      <c r="A19" s="38"/>
      <c r="B19" s="39" t="s">
        <v>25</v>
      </c>
      <c r="C19" s="49" t="s">
        <v>28</v>
      </c>
      <c r="D19" s="49"/>
      <c r="E19" s="49"/>
      <c r="F19" s="49"/>
      <c r="G19" s="49"/>
      <c r="H19" s="49"/>
      <c r="I19" s="50"/>
    </row>
    <row r="20" spans="1:9" ht="19.5" thickBot="1" x14ac:dyDescent="0.3">
      <c r="A20" s="1"/>
      <c r="B20" s="37" t="s">
        <v>31</v>
      </c>
      <c r="C20" s="51" t="s">
        <v>32</v>
      </c>
      <c r="D20" s="51"/>
      <c r="E20" s="51"/>
      <c r="F20" s="51"/>
      <c r="G20" s="51"/>
      <c r="H20" s="51"/>
      <c r="I20" s="52"/>
    </row>
  </sheetData>
  <mergeCells count="15">
    <mergeCell ref="A1:I1"/>
    <mergeCell ref="A2:I2"/>
    <mergeCell ref="E5:F5"/>
    <mergeCell ref="G5:H5"/>
    <mergeCell ref="I5:I6"/>
    <mergeCell ref="B3:B6"/>
    <mergeCell ref="A3:A6"/>
    <mergeCell ref="C18:I18"/>
    <mergeCell ref="C20:I20"/>
    <mergeCell ref="E3:I3"/>
    <mergeCell ref="E4:I4"/>
    <mergeCell ref="C19:I19"/>
    <mergeCell ref="C3:C6"/>
    <mergeCell ref="D3:D6"/>
    <mergeCell ref="C17:I1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Стерилка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Верховцев Николай</dc:creator>
  <cp:lastModifiedBy>Шахов_С_М</cp:lastModifiedBy>
  <cp:lastPrinted>2024-11-15T11:27:27Z</cp:lastPrinted>
  <dcterms:created xsi:type="dcterms:W3CDTF">2015-06-05T18:19:34Z</dcterms:created>
  <dcterms:modified xsi:type="dcterms:W3CDTF">2024-11-15T11:28:45Z</dcterms:modified>
</cp:coreProperties>
</file>