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Шахов_С_М\Desktop\Верховцев Н.А\Техническое задание на СИП для ВВУ 8тн_час\"/>
    </mc:Choice>
  </mc:AlternateContent>
  <xr:revisionPtr revIDLastSave="0" documentId="13_ncr:1_{CEB2330A-08E8-454B-99E3-4AC3061A0404}" xr6:coauthVersionLast="45" xr6:coauthVersionMax="45" xr10:uidLastSave="{00000000-0000-0000-0000-000000000000}"/>
  <bookViews>
    <workbookView xWindow="-120" yWindow="-120" windowWidth="29040" windowHeight="15840" tabRatio="595" xr2:uid="{00000000-000D-0000-FFFF-FFFF00000000}"/>
  </bookViews>
  <sheets>
    <sheet name="Стерилк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2" i="3" l="1"/>
  <c r="F62" i="3"/>
  <c r="H55" i="3"/>
  <c r="F55" i="3"/>
  <c r="H54" i="3"/>
  <c r="F54" i="3"/>
  <c r="H51" i="3"/>
  <c r="F51" i="3"/>
  <c r="H61" i="3"/>
  <c r="F61" i="3"/>
  <c r="H60" i="3"/>
  <c r="F60" i="3"/>
  <c r="H59" i="3"/>
  <c r="F59" i="3"/>
  <c r="H58" i="3"/>
  <c r="F58" i="3"/>
  <c r="H57" i="3"/>
  <c r="F57" i="3"/>
  <c r="H56" i="3"/>
  <c r="F56" i="3"/>
  <c r="H53" i="3"/>
  <c r="F53" i="3"/>
  <c r="H52" i="3"/>
  <c r="F52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5" i="3"/>
  <c r="F25" i="3"/>
  <c r="H24" i="3"/>
  <c r="F24" i="3"/>
  <c r="H23" i="3"/>
  <c r="F23" i="3"/>
  <c r="I60" i="3" l="1"/>
  <c r="I45" i="3"/>
  <c r="I51" i="3"/>
  <c r="I62" i="3"/>
  <c r="I25" i="3"/>
  <c r="I54" i="3"/>
  <c r="I55" i="3"/>
  <c r="I40" i="3"/>
  <c r="I34" i="3"/>
  <c r="I41" i="3"/>
  <c r="I38" i="3"/>
  <c r="I49" i="3"/>
  <c r="I32" i="3"/>
  <c r="I47" i="3"/>
  <c r="I56" i="3"/>
  <c r="I30" i="3"/>
  <c r="I57" i="3"/>
  <c r="I44" i="3"/>
  <c r="I31" i="3"/>
  <c r="I37" i="3"/>
  <c r="I58" i="3"/>
  <c r="I59" i="3"/>
  <c r="I29" i="3"/>
  <c r="I36" i="3"/>
  <c r="I52" i="3"/>
  <c r="I48" i="3"/>
  <c r="I23" i="3"/>
  <c r="I33" i="3"/>
  <c r="I39" i="3"/>
  <c r="I46" i="3"/>
  <c r="I35" i="3"/>
  <c r="I53" i="3"/>
  <c r="I61" i="3"/>
  <c r="I50" i="3"/>
  <c r="I24" i="3"/>
  <c r="H28" i="3"/>
  <c r="F28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I21" i="3" l="1"/>
  <c r="I11" i="3"/>
  <c r="I12" i="3"/>
  <c r="I19" i="3"/>
  <c r="I13" i="3"/>
  <c r="I15" i="3"/>
  <c r="I17" i="3"/>
  <c r="I22" i="3"/>
  <c r="I28" i="3"/>
  <c r="I20" i="3"/>
  <c r="I18" i="3"/>
  <c r="I16" i="3"/>
  <c r="I14" i="3"/>
  <c r="H10" i="3" l="1"/>
  <c r="H9" i="3"/>
  <c r="F9" i="3"/>
  <c r="H8" i="3"/>
  <c r="H65" i="3" s="1"/>
  <c r="F8" i="3"/>
  <c r="I8" i="3" l="1"/>
  <c r="I9" i="3"/>
  <c r="F10" i="3"/>
  <c r="I10" i="3" s="1"/>
  <c r="I65" i="3" l="1"/>
  <c r="I66" i="3" s="1"/>
  <c r="I67" i="3" s="1"/>
  <c r="F65" i="3"/>
</calcChain>
</file>

<file path=xl/sharedStrings.xml><?xml version="1.0" encoding="utf-8"?>
<sst xmlns="http://schemas.openxmlformats.org/spreadsheetml/2006/main" count="179" uniqueCount="122">
  <si>
    <t>Ед. м2, м3, м.пог. и т.д.</t>
  </si>
  <si>
    <t>м2</t>
  </si>
  <si>
    <t>Материалы</t>
  </si>
  <si>
    <t>Работы</t>
  </si>
  <si>
    <t>м.пог.</t>
  </si>
  <si>
    <t>№ПП</t>
  </si>
  <si>
    <t>Стоимость итого, руб. с НДС.</t>
  </si>
  <si>
    <t>Стоимость работ общая, руб.с НДС.</t>
  </si>
  <si>
    <t>Стоимость работ за ед., руб.с НДС.</t>
  </si>
  <si>
    <t>Стоимость материалов общая, руб. с НДС.</t>
  </si>
  <si>
    <t>Стоимость материалов за ед., руб. с НДС.</t>
  </si>
  <si>
    <t>НДС, руб.</t>
  </si>
  <si>
    <t>Стоимость, руб. без НДС, руб.</t>
  </si>
  <si>
    <t>Стоимость ИТОГО руб. с НДС::</t>
  </si>
  <si>
    <t>Наименование</t>
  </si>
  <si>
    <t>Объём работ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</si>
  <si>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</si>
  <si>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</si>
  <si>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</si>
  <si>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</si>
  <si>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</si>
  <si>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</si>
  <si>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</si>
  <si>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</si>
  <si>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</si>
  <si>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Договору подряда № ___/____/ООО от ___.___.2024 г.</t>
  </si>
  <si>
    <t>Срок выполнения работ</t>
  </si>
  <si>
    <t>Срок гарантии</t>
  </si>
  <si>
    <t>Порядок оплаты, размер авансового платежа</t>
  </si>
  <si>
    <t>Указать срок выполнения работ</t>
  </si>
  <si>
    <t>Указать срок гарантии</t>
  </si>
  <si>
    <t>Указать порядок оплат и размер авансового платежа</t>
  </si>
  <si>
    <t>Указать наименование организации</t>
  </si>
  <si>
    <t>Указать ИНН/КПП</t>
  </si>
  <si>
    <t>Комментарии</t>
  </si>
  <si>
    <t>Предоставить референс лист подобных объектов, выполненных ранее организацией</t>
  </si>
  <si>
    <r>
      <rPr>
        <b/>
        <u/>
        <sz val="20"/>
        <color theme="1"/>
        <rFont val="Times New Roman"/>
        <family val="1"/>
        <charset val="204"/>
      </rPr>
      <t>Таблица для предоставления КП</t>
    </r>
    <r>
      <rPr>
        <b/>
        <sz val="20"/>
        <color theme="1"/>
        <rFont val="Times New Roman"/>
        <family val="1"/>
        <charset val="204"/>
      </rPr>
      <t xml:space="preserve">
Наименование работ: Работы по модернизации помещения для оборудования централизованной мойки оборудования ВВУ 8000 в здании консервного цеха, расположенном по адресу: Вологодская обл., р-н Сокольский , г. Сокол, ул. Набережная Сухоны, 24.</t>
    </r>
  </si>
  <si>
    <t>шт.</t>
  </si>
  <si>
    <t>Устройство трапа с горизонтальным выпуском 200мм. Трап GRENT P 400.ГВ.200 с щелевой решёткой S=5мм класс нагрузки B125, нерж AISI 304 с гориз выпуском D200, с верхней рамой 400х400 мм. в комплекте с уловителем механических примесей (грязеуловителем) гидрозатвором, пропускная способность 9,2 л/с. По согласованию с заказчиком возможно использование аналога.</t>
  </si>
  <si>
    <r>
      <t xml:space="preserve">Устройство трапа с горизонтальным выпуском 110мм. Трап GRENT P 200.ГВ.110 с </t>
    </r>
    <r>
      <rPr>
        <sz val="11"/>
        <color theme="1"/>
        <rFont val="Calibri"/>
        <family val="2"/>
        <charset val="204"/>
        <scheme val="minor"/>
      </rPr>
      <t>щелевой</t>
    </r>
    <r>
      <rPr>
        <sz val="11"/>
        <color theme="1"/>
        <rFont val="Calibri"/>
        <family val="2"/>
        <scheme val="minor"/>
      </rPr>
      <t xml:space="preserve"> решёткой S=5мм класс нагрузки B125, нерж AISI 304 с гориз выпуском D200, с верхней рамой 400х400 мм в комплекте с уловителем механических примесей (грязеуловителем) гидрозатвором, пропускная способность 5 л/с. По согласованию с заказчиком возможно использование аналога.</t>
    </r>
  </si>
  <si>
    <t>Устройство оклеечной гидроизоляции Линокрома в 2 слоя по битумной мастике по подбетонке</t>
  </si>
  <si>
    <t>Устройство стяжки из бетона В25 с одинарным армированием - арматура 10 мм шаг 150*150мм, с уклонами (толщ ср 120 мм на м2). Уклон должен составлять не менее 1 см/м.пог. Толщина стяжки от 80 до 150мм.</t>
  </si>
  <si>
    <t xml:space="preserve">Выполнить грунтование всей поверхности эпоксидным праймером перед укладкой плитки </t>
  </si>
  <si>
    <t xml:space="preserve">Выполнить устройство сапожка/плинтуса из керамогранитной плитки Кислотоупорная плитка КС ПП-6 230*113*20мм по ГОСТ 961-89 (“Печера”) по всему периметру помещения по 45 градусов с устройством герметизации швов при примыкании к поверхности пола и к стенам из СП полиуретановым герметиком серого цвета типа Sikaflex либо аналог. Плинтус требуется укладывать на эпоксидный клей Химфлекс-2КХ - Химически стойкий клей для укладки кислотоупорной плитки (двухкомпонентный) ТУ 5772-004-74321702-2007. </t>
  </si>
  <si>
    <t>Выполнить устройство керамогранитной кислотоупорной плитки Кислотоупорная плитка КС ПП-6 230*113*20мм по ГОСТ 961-89 (“Печера”) с соответствующей разуклонкой к трапам. Плитку требуется укладывать на эпоксидный клей Химфлекс-2КХ - Химически стойкий клей для укладки кислотоупорной плитки (двухкомпонентный) ТУ 5772-004-74321702-2007.  По согласованию с заказчиком возможно применение плитки размером 200*200мм того же производителя и качества.</t>
  </si>
  <si>
    <t>Демонтаж старой плитки и штукатурки со стен с вывозом и утилизацией</t>
  </si>
  <si>
    <t>Штукатурка стен до потолка по сетке толщиной до 50 мм с грунтованием</t>
  </si>
  <si>
    <t>Устройство керамической настенной плитки Kerama Marazzi 250*400мм (Белый парус блестящий) на всю высоту стен до потолка с затиркой эпоксидной типа Litokol, Основиn, Ceresit либо аналог по согласованию с заказчиком.</t>
  </si>
  <si>
    <t>Очистка потолка от старой побелки, краски (высота потолка до 4,5м).</t>
  </si>
  <si>
    <t>Очистка потолка, включая потолочную балку от старой побелки, краски (высота потолка до 4,5м).</t>
  </si>
  <si>
    <t>Подготовка потолка под окраску в том числе грунтовка, частичная шпаклевка. Грунтование поверхности потолка выполнить с использованием специальных антибактериальных составов для обеззараживания и деактивации существующеих поверхностей от микрофлоры. (высота потолка до 4,5м)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</si>
  <si>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</si>
  <si>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</si>
  <si>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</si>
  <si>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</si>
  <si>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</si>
  <si>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</si>
  <si>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</si>
  <si>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</si>
  <si>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</si>
  <si>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2. Помещение №2 на отм. +0,000 размерами 5000*3200*4400мм</t>
  </si>
  <si>
    <t>1. Помещение №1 на отм. +0,000 размерами 5500*5400*4400мм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</si>
  <si>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</si>
  <si>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</si>
  <si>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</si>
  <si>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</si>
  <si>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</si>
  <si>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</si>
  <si>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</si>
  <si>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</si>
  <si>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</si>
  <si>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</si>
  <si>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</si>
  <si>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 xml:space="preserve">Очистка и покраска металлической существующей двутавровой балки 240мм на высоте 4м. </t>
  </si>
  <si>
    <t>компл.</t>
  </si>
  <si>
    <t>Устройство отверстия в перекрытии со второго этажа размерами 1000*300 толщиной до 400мм. С устройством обрамления из Ме уголка и отделкой (штукатурка по сетке, шпаклевание, грунтование на всех стадиях отделки и покраска).</t>
  </si>
  <si>
    <t>2.12.</t>
  </si>
  <si>
    <t>Шпаклёвка с грунтованием стен от высоты 2,4м до 4,4м.</t>
  </si>
  <si>
    <t>Подготовка стен под окраску в том числе грунтовка, шпаклевка. Грунтование поверхности стен выполнить с использованием специальных антибактериальных составов для обеззараживания и деактивации существующеих поверхностей от микрофлоры. (высота стен до 4,5м)</t>
  </si>
  <si>
    <t>Наружные распашные двери/ворота размером 1500*2500мм. Утеплённые, с доводчиком, замком, противопожарные EI60. Цвет согласовать с заказчиком перед заказом. Старые ворота требуется демонтировать силами подрядчика.</t>
  </si>
  <si>
    <t>Компл.</t>
  </si>
  <si>
    <t>Двери внутренние распашные из ПВХ усиленного профиля. Замок, доводчик.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</si>
  <si>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</si>
  <si>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</si>
  <si>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</si>
  <si>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</si>
  <si>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</si>
  <si>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</si>
  <si>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</si>
  <si>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</si>
  <si>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</si>
  <si>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</si>
  <si>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</si>
  <si>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</si>
  <si>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</si>
  <si>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</si>
  <si>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</si>
  <si>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</si>
  <si>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</si>
  <si>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</si>
  <si>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 Помещение №3 на отм. +5,000 размерами 9600*5000*6800мм(высота у наружной стены составляет 4500мм</t>
  </si>
  <si>
    <t>Устройство оклеечной гидроизоляции Линокрома в 2 слоя по битумной мастике по существующему покрытию пола.</t>
  </si>
  <si>
    <t>Устройство стяжки из бетона В25 с одинарным армированием - арматура 10 мм шаг 150*150мм, с уклонами (толщ ср 120 мм на м2). Уклон должен составлять не менее 1 см/м.пог. Толщина стяжки от 80 до 150мм. В месте, где выполнено отверстие 1000*300мм в полу требуется выполнить цокольную балку выше на 100м основного чистового пола сечением 100*100*100мм с одинарным армированием.</t>
  </si>
  <si>
    <t>Демонтаж старой штукатурки со стен с высоты 1500мм до потолка переменной высоты (от 6,8м до 4,5м) толщиной до 30мм с вывозом и утилизацией.</t>
  </si>
  <si>
    <t>Штукатурка стен до потолка по сетке толщиной до 30 мм с грунтованием</t>
  </si>
  <si>
    <t>Устройство керамической настенной плитки Kerama Marazzi 250*400мм (Белый парус блестящий) на всю высоту стен до потолка с затиркой эпоксидной типа Litokol, Основиn, Ceresit либо аналог по согласованию с заказчиком. Плитку выполнить до высоты 2,4м. От уровня пола.</t>
  </si>
  <si>
    <t>Очистка потолка от старой побелки, краски (высота потолка от 4,5м до 6,8м).</t>
  </si>
  <si>
    <t>Подготовка потолка под окраску в том числе грунтовка, частичная шпаклевка. Грунтование поверхности потолка выполнить с использованием специальных антибактериальных составов для обеззараживания и деактивации существующеих поверхностей от микрофлоры. (высота потолка от 4,5м до 6,8м).</t>
  </si>
  <si>
    <t>Окраска стен не менее чем за два раза до полного покрытия. Краска ВД-АК-1179.  (При применении краски аналога согласовать с заказчиком). Краска должна быть моющаяся и стойкая к агрессивным средам и с пищевым сертификатом.</t>
  </si>
  <si>
    <t>Окраска потолка не менее чем за два раза до полного покрытия. Краска ВД-АК-1179.  (При применении краски аналога согласовать с заказчиком). Краска должна быть моющаяся и стойкая к агрессивным средам и с пищевым сертификатом.</t>
  </si>
  <si>
    <t>Окраска потолка и балки не менее чем за два раза до полного покрытия. Краска ВД-АК-1179.  (При применении краски аналога согласовать с заказчиком). Краска должна быть моющаяся и стойкая к агрессивным средам и с пищевым сертификатом.</t>
  </si>
  <si>
    <t>Устройство проёма в стене с устройством Ме перемычек толщиной до 600мм в соседний аппаратный цех размерами 1000*2200мм (в чистоте проём у двери должен быть 0,9*2,1м). Точное место установки двери согласовать с заказчиком по месту.</t>
  </si>
  <si>
    <t>Подготовка стен под окраску в том числе грунтовка, шпаклевка. Грунтование поверхности стен выполнить с использованием специальных антибактериальных составов для обеззараживания и деактивации существующеих поверхностей от микрофлоры. (высота потолка от 4,5м до 6,8м). В том числе отделка проёмов (дверь и окно).</t>
  </si>
  <si>
    <t>Устройство керамической настенной плитки Kerama Marazzi 250*400мм (Белый парус блестящий) на всю высоту стен до потолка с затиркой эпоксидной типа Litokol, Основиn, Ceresit либо аналог по согласованию с заказчиком. До высоты 2,4м от уровня пола. В том числе отделка плиткой проёмов (дверь и окно).</t>
  </si>
  <si>
    <t>Выполнить устройство стены из СП с PIR утеплителем толщиной 100мм размерами 5000*6800мм.</t>
  </si>
  <si>
    <t>Внутренние двери из ПВХ профиля размером в чистоте проёма 900*2100мм. С доводчиком, замком. (одна дверь в соседнее помещение аппаратного цеха и вторая дверь в соседнее помещение старого цеха ВВУ.</t>
  </si>
  <si>
    <t>Окно наружное из ПВХ профиля размером (Ш*В) 2060*1980мм с окном.Система IVAPER 62. Белый. Стеклопакет 4-10-4-10-4. Устройство подоконника 400мм длиной 2300мм. Отлив 350мм. Пена монтажная противопожарная. Откосы из СП 10мм 350*2200мм - 3 шт.</t>
  </si>
  <si>
    <t>Устройство вертикального стояка из рыжей трубы диаметром Ф160мм со второго этажа и подключением её к новой проложенной канализации под полом.</t>
  </si>
  <si>
    <t>Устройство канализации из труб Корсис ПРО диаметрами Ф200мм и Ф160мм с подключением к существующей трубе диаметром Ф250мм, включая сопутствующие элементы - отводы, тройники и т.п. Рабочую документацию по устройству канализации требуется проработать самостоятельно. При устройсте для прокладки канализации требуется выполнить вырезку существующей части пола, устройству обратной засыпки песком и щебнем.</t>
  </si>
  <si>
    <t>Подготовка потолка и балки под окраску в том числе грунтовка, частичная шпаклевка. Грунтование поверхности потолка выполнить с использованием специальных антибактериальных составов для обеззараживания и деактивации существующеих поверхностей от микрофлоры. (высота потолка до 4,5м).</t>
  </si>
  <si>
    <t>Демонтаж старой плитки и штукатурки со стен толщиной до 50мм до уровня 1500мм от полас вывозом и утилизацией</t>
  </si>
  <si>
    <t>Устройство трапа с вертикальным выпуском 160мм. Трап GRENT P 300.ВВ.160 с щелевой решёткой S=5мм класс нагрузки B125, нерж AISI 304 с вертикальным выпуском D110. В комплекте с уловителем механических примесей (грязеуловителем) гидрозатвором, пропускная способность 5,7 л/с. По согласованию с заказчиком возможно использование аналога.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</si>
</sst>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6" xfId="0" applyBorder="1"/>
    <xf numFmtId="0" fontId="0" fillId="0" borderId="18" xfId="0" applyBorder="1" applyAlignment="1">
      <alignment wrapText="1"/>
    </xf>
    <xf numFmtId="0" fontId="3" fillId="0" borderId="1" xfId="0" applyFont="1" applyBorder="1"/>
    <xf numFmtId="0" fontId="3" fillId="0" borderId="17" xfId="0" applyFont="1" applyBorder="1"/>
    <xf numFmtId="0" fontId="0" fillId="0" borderId="17" xfId="0" applyBorder="1"/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" xfId="0" applyBorder="1"/>
    <xf numFmtId="16" fontId="0" fillId="0" borderId="1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0" fillId="0" borderId="21" xfId="0" applyBorder="1"/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left" vertical="top"/>
    </xf>
    <xf numFmtId="0" fontId="0" fillId="0" borderId="2" xfId="0" applyBorder="1"/>
    <xf numFmtId="0" fontId="8" fillId="0" borderId="26" xfId="0" applyFont="1" applyBorder="1" applyAlignment="1">
      <alignment horizontal="left" vertical="top"/>
    </xf>
    <xf numFmtId="0" fontId="0" fillId="0" borderId="4" xfId="0" applyBorder="1"/>
    <xf numFmtId="0" fontId="8" fillId="0" borderId="27" xfId="0" applyFont="1" applyBorder="1" applyAlignment="1">
      <alignment horizontal="left" vertical="top"/>
    </xf>
    <xf numFmtId="0" fontId="0" fillId="0" borderId="23" xfId="0" applyBorder="1"/>
    <xf numFmtId="0" fontId="8" fillId="0" borderId="29" xfId="0" applyFont="1" applyBorder="1" applyAlignment="1">
      <alignment horizontal="left" vertical="top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wrapText="1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16" fontId="0" fillId="0" borderId="18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wrapText="1" shrinkToFit="1"/>
    </xf>
    <xf numFmtId="0" fontId="7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4C3C-6371-4FDD-A88F-4D763408A405}">
  <sheetPr>
    <pageSetUpPr fitToPage="1"/>
  </sheetPr>
  <dimension ref="A1:I71"/>
  <sheetViews>
    <sheetView tabSelected="1" topLeftCell="A58" zoomScale="85" zoomScaleNormal="85" workbookViewId="0">
      <selection activeCell="C68" sqref="C68:I71"/>
    </sheetView>
  </sheetViews>
  <sheetFormatPr defaultRowHeight="15" x14ac:dyDescent="0.25"/>
  <cols>
    <col min="1" max="1" width="6.7109375" customWidth="1"/>
    <col min="2" max="2" width="75.28515625" customWidth="1"/>
    <col min="3" max="3" width="11.140625" style="49" customWidth="1"/>
    <col min="4" max="4" width="9.28515625" customWidth="1"/>
    <col min="5" max="5" width="12" customWidth="1"/>
    <col min="6" max="6" width="14.140625" customWidth="1"/>
    <col min="7" max="7" width="12.42578125" customWidth="1"/>
    <col min="8" max="8" width="16.42578125" customWidth="1"/>
    <col min="9" max="9" width="21.42578125" customWidth="1"/>
    <col min="10" max="10" width="9.140625" customWidth="1"/>
  </cols>
  <sheetData>
    <row r="1" spans="1:9" ht="52.5" customHeight="1" x14ac:dyDescent="0.25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9" ht="117.75" customHeight="1" thickBot="1" x14ac:dyDescent="0.3">
      <c r="A2" s="79" t="s">
        <v>36</v>
      </c>
      <c r="B2" s="79"/>
      <c r="C2" s="79"/>
      <c r="D2" s="79"/>
      <c r="E2" s="79"/>
      <c r="F2" s="79"/>
      <c r="G2" s="79"/>
      <c r="H2" s="79"/>
      <c r="I2" s="79"/>
    </row>
    <row r="3" spans="1:9" ht="47.25" customHeight="1" thickBot="1" x14ac:dyDescent="0.3">
      <c r="A3" s="84" t="s">
        <v>5</v>
      </c>
      <c r="B3" s="84" t="s">
        <v>14</v>
      </c>
      <c r="C3" s="73" t="s">
        <v>0</v>
      </c>
      <c r="D3" s="73" t="s">
        <v>15</v>
      </c>
      <c r="E3" s="70" t="s">
        <v>32</v>
      </c>
      <c r="F3" s="71"/>
      <c r="G3" s="71"/>
      <c r="H3" s="71"/>
      <c r="I3" s="72"/>
    </row>
    <row r="4" spans="1:9" ht="19.5" thickBot="1" x14ac:dyDescent="0.3">
      <c r="A4" s="85"/>
      <c r="B4" s="85"/>
      <c r="C4" s="74"/>
      <c r="D4" s="74"/>
      <c r="E4" s="70" t="s">
        <v>33</v>
      </c>
      <c r="F4" s="71"/>
      <c r="G4" s="71"/>
      <c r="H4" s="71"/>
      <c r="I4" s="72"/>
    </row>
    <row r="5" spans="1:9" ht="15" customHeight="1" x14ac:dyDescent="0.25">
      <c r="A5" s="85"/>
      <c r="B5" s="85"/>
      <c r="C5" s="74"/>
      <c r="D5" s="74"/>
      <c r="E5" s="80" t="s">
        <v>2</v>
      </c>
      <c r="F5" s="81"/>
      <c r="G5" s="80" t="s">
        <v>3</v>
      </c>
      <c r="H5" s="81"/>
      <c r="I5" s="82" t="s">
        <v>6</v>
      </c>
    </row>
    <row r="6" spans="1:9" ht="60.75" thickBot="1" x14ac:dyDescent="0.3">
      <c r="A6" s="86"/>
      <c r="B6" s="86"/>
      <c r="C6" s="75"/>
      <c r="D6" s="75"/>
      <c r="E6" s="7" t="s">
        <v>10</v>
      </c>
      <c r="F6" s="6" t="s">
        <v>9</v>
      </c>
      <c r="G6" s="7" t="s">
        <v>8</v>
      </c>
      <c r="H6" s="6" t="s">
        <v>7</v>
      </c>
      <c r="I6" s="83"/>
    </row>
    <row r="7" spans="1:9" ht="16.5" thickBot="1" x14ac:dyDescent="0.3">
      <c r="A7" s="50"/>
      <c r="B7" s="50" t="s">
        <v>61</v>
      </c>
      <c r="C7" s="60"/>
      <c r="D7" s="51"/>
      <c r="E7" s="52"/>
      <c r="F7" s="53"/>
      <c r="G7" s="52"/>
      <c r="H7" s="53"/>
      <c r="I7" s="54"/>
    </row>
    <row r="8" spans="1:9" ht="90" x14ac:dyDescent="0.25">
      <c r="A8" s="14" t="s">
        <v>16</v>
      </c>
      <c r="B8" s="11" t="s">
        <v>38</v>
      </c>
      <c r="C8" s="61" t="s">
        <v>37</v>
      </c>
      <c r="D8" s="10">
        <v>1</v>
      </c>
      <c r="E8" s="15">
        <v>0</v>
      </c>
      <c r="F8" s="16">
        <f t="shared" ref="F8:F9" si="0">E8*D8</f>
        <v>0</v>
      </c>
      <c r="G8" s="15">
        <v>0</v>
      </c>
      <c r="H8" s="16">
        <f t="shared" ref="H8:H9" si="1">G8*D8</f>
        <v>0</v>
      </c>
      <c r="I8" s="17">
        <f t="shared" ref="I8:I9" si="2">H8+F8</f>
        <v>0</v>
      </c>
    </row>
    <row r="9" spans="1:9" ht="90" x14ac:dyDescent="0.25">
      <c r="A9" s="8" t="s">
        <v>17</v>
      </c>
      <c r="B9" s="46" t="s">
        <v>39</v>
      </c>
      <c r="C9" s="61" t="s">
        <v>37</v>
      </c>
      <c r="D9" s="8">
        <v>1</v>
      </c>
      <c r="E9" s="18">
        <v>0</v>
      </c>
      <c r="F9" s="19">
        <f t="shared" si="0"/>
        <v>0</v>
      </c>
      <c r="G9" s="18">
        <v>0</v>
      </c>
      <c r="H9" s="19">
        <f t="shared" si="1"/>
        <v>0</v>
      </c>
      <c r="I9" s="20">
        <f t="shared" si="2"/>
        <v>0</v>
      </c>
    </row>
    <row r="10" spans="1:9" ht="90" x14ac:dyDescent="0.25">
      <c r="A10" s="8" t="s">
        <v>18</v>
      </c>
      <c r="B10" s="45" t="s">
        <v>118</v>
      </c>
      <c r="C10" s="47" t="s">
        <v>4</v>
      </c>
      <c r="D10" s="8">
        <v>10</v>
      </c>
      <c r="E10" s="18">
        <v>0</v>
      </c>
      <c r="F10" s="19">
        <f>E10*D10</f>
        <v>0</v>
      </c>
      <c r="G10" s="18">
        <v>0</v>
      </c>
      <c r="H10" s="19">
        <f>G10*D10</f>
        <v>0</v>
      </c>
      <c r="I10" s="20">
        <f>H10+F10</f>
        <v>0</v>
      </c>
    </row>
    <row r="11" spans="1:9" ht="45" x14ac:dyDescent="0.25">
      <c r="A11" s="8" t="s">
        <v>19</v>
      </c>
      <c r="B11" s="45" t="s">
        <v>117</v>
      </c>
      <c r="C11" s="47" t="s">
        <v>1</v>
      </c>
      <c r="D11" s="8">
        <v>30</v>
      </c>
      <c r="E11" s="18">
        <v>0</v>
      </c>
      <c r="F11" s="19">
        <f t="shared" ref="F11:F28" si="3">E11*D11</f>
        <v>0</v>
      </c>
      <c r="G11" s="18">
        <v>0</v>
      </c>
      <c r="H11" s="19">
        <f t="shared" ref="H11:H28" si="4">G11*D11</f>
        <v>0</v>
      </c>
      <c r="I11" s="20">
        <f t="shared" ref="I11:I28" si="5">H11+F11</f>
        <v>0</v>
      </c>
    </row>
    <row r="12" spans="1:9" ht="30" x14ac:dyDescent="0.25">
      <c r="A12" s="8" t="s">
        <v>20</v>
      </c>
      <c r="B12" s="2" t="s">
        <v>101</v>
      </c>
      <c r="C12" s="47" t="s">
        <v>1</v>
      </c>
      <c r="D12" s="8">
        <v>30</v>
      </c>
      <c r="E12" s="18">
        <v>0</v>
      </c>
      <c r="F12" s="19">
        <f t="shared" si="3"/>
        <v>0</v>
      </c>
      <c r="G12" s="18">
        <v>0</v>
      </c>
      <c r="H12" s="19">
        <f t="shared" si="4"/>
        <v>0</v>
      </c>
      <c r="I12" s="20">
        <f t="shared" si="5"/>
        <v>0</v>
      </c>
    </row>
    <row r="13" spans="1:9" ht="45" x14ac:dyDescent="0.25">
      <c r="A13" s="8" t="s">
        <v>21</v>
      </c>
      <c r="B13" s="48" t="s">
        <v>41</v>
      </c>
      <c r="C13" s="47" t="s">
        <v>1</v>
      </c>
      <c r="D13" s="8">
        <v>30</v>
      </c>
      <c r="E13" s="18">
        <v>0</v>
      </c>
      <c r="F13" s="19">
        <f t="shared" si="3"/>
        <v>0</v>
      </c>
      <c r="G13" s="18">
        <v>0</v>
      </c>
      <c r="H13" s="19">
        <f t="shared" si="4"/>
        <v>0</v>
      </c>
      <c r="I13" s="20">
        <f t="shared" si="5"/>
        <v>0</v>
      </c>
    </row>
    <row r="14" spans="1:9" ht="30" x14ac:dyDescent="0.25">
      <c r="A14" s="8" t="s">
        <v>22</v>
      </c>
      <c r="B14" s="48" t="s">
        <v>42</v>
      </c>
      <c r="C14" s="47" t="s">
        <v>1</v>
      </c>
      <c r="D14" s="8">
        <v>30</v>
      </c>
      <c r="E14" s="18">
        <v>0</v>
      </c>
      <c r="F14" s="19">
        <f t="shared" si="3"/>
        <v>0</v>
      </c>
      <c r="G14" s="18">
        <v>0</v>
      </c>
      <c r="H14" s="19">
        <f t="shared" si="4"/>
        <v>0</v>
      </c>
      <c r="I14" s="20">
        <f t="shared" si="5"/>
        <v>0</v>
      </c>
    </row>
    <row r="15" spans="1:9" ht="103.5" customHeight="1" x14ac:dyDescent="0.25">
      <c r="A15" s="8" t="s">
        <v>23</v>
      </c>
      <c r="B15" s="48" t="s">
        <v>44</v>
      </c>
      <c r="C15" s="47" t="s">
        <v>4</v>
      </c>
      <c r="D15" s="8">
        <v>20</v>
      </c>
      <c r="E15" s="18">
        <v>0</v>
      </c>
      <c r="F15" s="19">
        <f t="shared" si="3"/>
        <v>0</v>
      </c>
      <c r="G15" s="18">
        <v>0</v>
      </c>
      <c r="H15" s="19">
        <f t="shared" si="4"/>
        <v>0</v>
      </c>
      <c r="I15" s="20">
        <f t="shared" si="5"/>
        <v>0</v>
      </c>
    </row>
    <row r="16" spans="1:9" ht="105" customHeight="1" x14ac:dyDescent="0.25">
      <c r="A16" s="8" t="s">
        <v>24</v>
      </c>
      <c r="B16" s="2" t="s">
        <v>43</v>
      </c>
      <c r="C16" s="47" t="s">
        <v>1</v>
      </c>
      <c r="D16" s="8">
        <v>100</v>
      </c>
      <c r="E16" s="18">
        <v>0</v>
      </c>
      <c r="F16" s="19">
        <f t="shared" si="3"/>
        <v>0</v>
      </c>
      <c r="G16" s="18">
        <v>0</v>
      </c>
      <c r="H16" s="19">
        <f t="shared" si="4"/>
        <v>0</v>
      </c>
      <c r="I16" s="20">
        <f t="shared" si="5"/>
        <v>0</v>
      </c>
    </row>
    <row r="17" spans="1:9" x14ac:dyDescent="0.25">
      <c r="A17" s="8" t="s">
        <v>51</v>
      </c>
      <c r="B17" s="2" t="s">
        <v>45</v>
      </c>
      <c r="C17" s="47" t="s">
        <v>1</v>
      </c>
      <c r="D17" s="8">
        <v>100</v>
      </c>
      <c r="E17" s="18">
        <v>0</v>
      </c>
      <c r="F17" s="19">
        <f t="shared" si="3"/>
        <v>0</v>
      </c>
      <c r="G17" s="18">
        <v>0</v>
      </c>
      <c r="H17" s="19">
        <f t="shared" si="4"/>
        <v>0</v>
      </c>
      <c r="I17" s="20">
        <f t="shared" si="5"/>
        <v>0</v>
      </c>
    </row>
    <row r="18" spans="1:9" x14ac:dyDescent="0.25">
      <c r="A18" s="8" t="s">
        <v>52</v>
      </c>
      <c r="B18" s="2" t="s">
        <v>46</v>
      </c>
      <c r="C18" s="47" t="s">
        <v>1</v>
      </c>
      <c r="D18" s="8">
        <v>100</v>
      </c>
      <c r="E18" s="18">
        <v>0</v>
      </c>
      <c r="F18" s="19">
        <f t="shared" si="3"/>
        <v>0</v>
      </c>
      <c r="G18" s="18">
        <v>0</v>
      </c>
      <c r="H18" s="19">
        <f t="shared" si="4"/>
        <v>0</v>
      </c>
      <c r="I18" s="20">
        <f t="shared" si="5"/>
        <v>0</v>
      </c>
    </row>
    <row r="19" spans="1:9" ht="45" customHeight="1" x14ac:dyDescent="0.25">
      <c r="A19" s="8" t="s">
        <v>53</v>
      </c>
      <c r="B19" s="2" t="s">
        <v>47</v>
      </c>
      <c r="C19" s="47" t="s">
        <v>1</v>
      </c>
      <c r="D19" s="8">
        <v>100</v>
      </c>
      <c r="E19" s="18">
        <v>0</v>
      </c>
      <c r="F19" s="19">
        <f t="shared" si="3"/>
        <v>0</v>
      </c>
      <c r="G19" s="18">
        <v>0</v>
      </c>
      <c r="H19" s="19">
        <f t="shared" si="4"/>
        <v>0</v>
      </c>
      <c r="I19" s="20">
        <f t="shared" si="5"/>
        <v>0</v>
      </c>
    </row>
    <row r="20" spans="1:9" ht="30" x14ac:dyDescent="0.25">
      <c r="A20" s="8" t="s">
        <v>54</v>
      </c>
      <c r="B20" s="48" t="s">
        <v>49</v>
      </c>
      <c r="C20" s="47" t="s">
        <v>1</v>
      </c>
      <c r="D20" s="8">
        <v>35</v>
      </c>
      <c r="E20" s="18">
        <v>0</v>
      </c>
      <c r="F20" s="19">
        <f t="shared" si="3"/>
        <v>0</v>
      </c>
      <c r="G20" s="18">
        <v>0</v>
      </c>
      <c r="H20" s="19">
        <f t="shared" si="4"/>
        <v>0</v>
      </c>
      <c r="I20" s="20">
        <f t="shared" si="5"/>
        <v>0</v>
      </c>
    </row>
    <row r="21" spans="1:9" ht="60" customHeight="1" x14ac:dyDescent="0.25">
      <c r="A21" s="8" t="s">
        <v>55</v>
      </c>
      <c r="B21" s="2" t="s">
        <v>119</v>
      </c>
      <c r="C21" s="47" t="s">
        <v>1</v>
      </c>
      <c r="D21" s="8">
        <v>35</v>
      </c>
      <c r="E21" s="18">
        <v>0</v>
      </c>
      <c r="F21" s="19">
        <f t="shared" si="3"/>
        <v>0</v>
      </c>
      <c r="G21" s="18">
        <v>0</v>
      </c>
      <c r="H21" s="19">
        <f t="shared" si="4"/>
        <v>0</v>
      </c>
      <c r="I21" s="20">
        <f t="shared" si="5"/>
        <v>0</v>
      </c>
    </row>
    <row r="22" spans="1:9" ht="60" x14ac:dyDescent="0.25">
      <c r="A22" s="8" t="s">
        <v>56</v>
      </c>
      <c r="B22" s="2" t="s">
        <v>110</v>
      </c>
      <c r="C22" s="47" t="s">
        <v>1</v>
      </c>
      <c r="D22" s="8">
        <v>35</v>
      </c>
      <c r="E22" s="18">
        <v>0</v>
      </c>
      <c r="F22" s="19">
        <f t="shared" si="3"/>
        <v>0</v>
      </c>
      <c r="G22" s="18">
        <v>0</v>
      </c>
      <c r="H22" s="19">
        <f t="shared" si="4"/>
        <v>0</v>
      </c>
      <c r="I22" s="20">
        <f t="shared" si="5"/>
        <v>0</v>
      </c>
    </row>
    <row r="23" spans="1:9" ht="30" x14ac:dyDescent="0.25">
      <c r="A23" s="8" t="s">
        <v>57</v>
      </c>
      <c r="B23" s="2" t="s">
        <v>73</v>
      </c>
      <c r="C23" s="47" t="s">
        <v>4</v>
      </c>
      <c r="D23" s="8">
        <v>5.5</v>
      </c>
      <c r="E23" s="18">
        <v>0</v>
      </c>
      <c r="F23" s="19">
        <f t="shared" ref="F23:F24" si="6">E23*D23</f>
        <v>0</v>
      </c>
      <c r="G23" s="18">
        <v>0</v>
      </c>
      <c r="H23" s="19">
        <f t="shared" ref="H23:H24" si="7">G23*D23</f>
        <v>0</v>
      </c>
      <c r="I23" s="20">
        <f t="shared" ref="I23:I24" si="8">H23+F23</f>
        <v>0</v>
      </c>
    </row>
    <row r="24" spans="1:9" ht="60" x14ac:dyDescent="0.25">
      <c r="A24" s="8" t="s">
        <v>58</v>
      </c>
      <c r="B24" s="2" t="s">
        <v>75</v>
      </c>
      <c r="C24" s="47" t="s">
        <v>74</v>
      </c>
      <c r="D24" s="8">
        <v>1</v>
      </c>
      <c r="E24" s="18">
        <v>0</v>
      </c>
      <c r="F24" s="19">
        <f t="shared" si="6"/>
        <v>0</v>
      </c>
      <c r="G24" s="18">
        <v>0</v>
      </c>
      <c r="H24" s="19">
        <f t="shared" si="7"/>
        <v>0</v>
      </c>
      <c r="I24" s="20">
        <f t="shared" si="8"/>
        <v>0</v>
      </c>
    </row>
    <row r="25" spans="1:9" ht="45" x14ac:dyDescent="0.25">
      <c r="A25" s="8" t="s">
        <v>59</v>
      </c>
      <c r="B25" s="2" t="s">
        <v>79</v>
      </c>
      <c r="C25" s="47" t="s">
        <v>74</v>
      </c>
      <c r="D25" s="56">
        <v>1</v>
      </c>
      <c r="E25" s="18">
        <v>0</v>
      </c>
      <c r="F25" s="19">
        <f t="shared" ref="F25" si="9">E25*D25</f>
        <v>0</v>
      </c>
      <c r="G25" s="18">
        <v>0</v>
      </c>
      <c r="H25" s="19">
        <f t="shared" ref="H25" si="10">G25*D25</f>
        <v>0</v>
      </c>
      <c r="I25" s="20">
        <f t="shared" ref="I25" si="11">H25+F25</f>
        <v>0</v>
      </c>
    </row>
    <row r="26" spans="1:9" ht="36" customHeight="1" thickBot="1" x14ac:dyDescent="0.3">
      <c r="A26" s="8"/>
      <c r="B26" s="2"/>
      <c r="C26" s="47"/>
      <c r="D26" s="8"/>
      <c r="E26" s="18"/>
      <c r="F26" s="19"/>
      <c r="G26" s="18"/>
      <c r="H26" s="19"/>
      <c r="I26" s="20"/>
    </row>
    <row r="27" spans="1:9" ht="16.5" thickBot="1" x14ac:dyDescent="0.3">
      <c r="A27" s="50"/>
      <c r="B27" s="50" t="s">
        <v>60</v>
      </c>
      <c r="C27" s="60"/>
      <c r="D27" s="51"/>
      <c r="E27" s="52"/>
      <c r="F27" s="53"/>
      <c r="G27" s="52"/>
      <c r="H27" s="53"/>
      <c r="I27" s="54"/>
    </row>
    <row r="28" spans="1:9" ht="30" x14ac:dyDescent="0.25">
      <c r="A28" s="8" t="s">
        <v>62</v>
      </c>
      <c r="B28" s="2" t="s">
        <v>40</v>
      </c>
      <c r="C28" s="47" t="s">
        <v>1</v>
      </c>
      <c r="D28" s="8">
        <v>20</v>
      </c>
      <c r="E28" s="18">
        <v>0</v>
      </c>
      <c r="F28" s="19">
        <f t="shared" si="3"/>
        <v>0</v>
      </c>
      <c r="G28" s="18">
        <v>0</v>
      </c>
      <c r="H28" s="19">
        <f t="shared" si="4"/>
        <v>0</v>
      </c>
      <c r="I28" s="20">
        <f t="shared" si="5"/>
        <v>0</v>
      </c>
    </row>
    <row r="29" spans="1:9" ht="45" x14ac:dyDescent="0.25">
      <c r="A29" s="8" t="s">
        <v>63</v>
      </c>
      <c r="B29" s="48" t="s">
        <v>41</v>
      </c>
      <c r="C29" s="47" t="s">
        <v>1</v>
      </c>
      <c r="D29" s="8">
        <v>20</v>
      </c>
      <c r="E29" s="18">
        <v>0</v>
      </c>
      <c r="F29" s="19">
        <f t="shared" ref="F29:F41" si="12">E29*D26</f>
        <v>0</v>
      </c>
      <c r="G29" s="18">
        <v>0</v>
      </c>
      <c r="H29" s="19">
        <f t="shared" ref="H29:H41" si="13">G29*D26</f>
        <v>0</v>
      </c>
      <c r="I29" s="20">
        <f t="shared" ref="I29:I41" si="14">H29+F29</f>
        <v>0</v>
      </c>
    </row>
    <row r="30" spans="1:9" ht="30" x14ac:dyDescent="0.25">
      <c r="A30" s="8" t="s">
        <v>64</v>
      </c>
      <c r="B30" s="48" t="s">
        <v>42</v>
      </c>
      <c r="C30" s="47" t="s">
        <v>1</v>
      </c>
      <c r="D30" s="8">
        <v>20</v>
      </c>
      <c r="E30" s="18">
        <v>0</v>
      </c>
      <c r="F30" s="19">
        <f t="shared" si="12"/>
        <v>0</v>
      </c>
      <c r="G30" s="18">
        <v>0</v>
      </c>
      <c r="H30" s="19">
        <f t="shared" si="13"/>
        <v>0</v>
      </c>
      <c r="I30" s="20">
        <f t="shared" si="14"/>
        <v>0</v>
      </c>
    </row>
    <row r="31" spans="1:9" ht="105" x14ac:dyDescent="0.25">
      <c r="A31" s="8" t="s">
        <v>65</v>
      </c>
      <c r="B31" s="48" t="s">
        <v>44</v>
      </c>
      <c r="C31" s="47" t="s">
        <v>4</v>
      </c>
      <c r="D31" s="8">
        <v>20</v>
      </c>
      <c r="E31" s="18">
        <v>0</v>
      </c>
      <c r="F31" s="19">
        <f t="shared" si="12"/>
        <v>0</v>
      </c>
      <c r="G31" s="18">
        <v>0</v>
      </c>
      <c r="H31" s="19">
        <f t="shared" si="13"/>
        <v>0</v>
      </c>
      <c r="I31" s="20">
        <f t="shared" si="14"/>
        <v>0</v>
      </c>
    </row>
    <row r="32" spans="1:9" ht="103.5" customHeight="1" x14ac:dyDescent="0.25">
      <c r="A32" s="55" t="s">
        <v>66</v>
      </c>
      <c r="B32" s="2" t="s">
        <v>43</v>
      </c>
      <c r="C32" s="47" t="s">
        <v>1</v>
      </c>
      <c r="D32" s="8">
        <v>20</v>
      </c>
      <c r="E32" s="18">
        <v>0</v>
      </c>
      <c r="F32" s="19">
        <f t="shared" si="12"/>
        <v>0</v>
      </c>
      <c r="G32" s="18">
        <v>0</v>
      </c>
      <c r="H32" s="19">
        <f t="shared" si="13"/>
        <v>0</v>
      </c>
      <c r="I32" s="20">
        <f t="shared" si="14"/>
        <v>0</v>
      </c>
    </row>
    <row r="33" spans="1:9" x14ac:dyDescent="0.25">
      <c r="A33" s="8" t="s">
        <v>67</v>
      </c>
      <c r="B33" s="2" t="s">
        <v>45</v>
      </c>
      <c r="C33" s="47" t="s">
        <v>1</v>
      </c>
      <c r="D33" s="8">
        <v>75</v>
      </c>
      <c r="E33" s="18">
        <v>0</v>
      </c>
      <c r="F33" s="19">
        <f t="shared" si="12"/>
        <v>0</v>
      </c>
      <c r="G33" s="18">
        <v>0</v>
      </c>
      <c r="H33" s="19">
        <f t="shared" si="13"/>
        <v>0</v>
      </c>
      <c r="I33" s="20">
        <f t="shared" si="14"/>
        <v>0</v>
      </c>
    </row>
    <row r="34" spans="1:9" x14ac:dyDescent="0.25">
      <c r="A34" s="8" t="s">
        <v>68</v>
      </c>
      <c r="B34" s="2" t="s">
        <v>46</v>
      </c>
      <c r="C34" s="47" t="s">
        <v>1</v>
      </c>
      <c r="D34" s="8">
        <v>75</v>
      </c>
      <c r="E34" s="18">
        <v>0</v>
      </c>
      <c r="F34" s="19">
        <f t="shared" si="12"/>
        <v>0</v>
      </c>
      <c r="G34" s="18">
        <v>0</v>
      </c>
      <c r="H34" s="19">
        <f t="shared" si="13"/>
        <v>0</v>
      </c>
      <c r="I34" s="20">
        <f t="shared" si="14"/>
        <v>0</v>
      </c>
    </row>
    <row r="35" spans="1:9" ht="60" x14ac:dyDescent="0.25">
      <c r="A35" s="8" t="s">
        <v>69</v>
      </c>
      <c r="B35" s="2" t="s">
        <v>105</v>
      </c>
      <c r="C35" s="47" t="s">
        <v>1</v>
      </c>
      <c r="D35" s="8">
        <v>40</v>
      </c>
      <c r="E35" s="18">
        <v>0</v>
      </c>
      <c r="F35" s="19">
        <f t="shared" si="12"/>
        <v>0</v>
      </c>
      <c r="G35" s="18">
        <v>0</v>
      </c>
      <c r="H35" s="19">
        <f t="shared" si="13"/>
        <v>0</v>
      </c>
      <c r="I35" s="20">
        <f t="shared" si="14"/>
        <v>0</v>
      </c>
    </row>
    <row r="36" spans="1:9" x14ac:dyDescent="0.25">
      <c r="A36" s="8"/>
      <c r="B36" s="2" t="s">
        <v>77</v>
      </c>
      <c r="C36" s="47" t="s">
        <v>1</v>
      </c>
      <c r="D36" s="8">
        <v>35</v>
      </c>
      <c r="E36" s="18">
        <v>0</v>
      </c>
      <c r="F36" s="19">
        <f t="shared" si="12"/>
        <v>0</v>
      </c>
      <c r="G36" s="18">
        <v>0</v>
      </c>
      <c r="H36" s="19">
        <f t="shared" si="13"/>
        <v>0</v>
      </c>
      <c r="I36" s="20">
        <f t="shared" si="14"/>
        <v>0</v>
      </c>
    </row>
    <row r="37" spans="1:9" ht="60" x14ac:dyDescent="0.25">
      <c r="A37" s="8"/>
      <c r="B37" s="57" t="s">
        <v>78</v>
      </c>
      <c r="C37" s="47" t="s">
        <v>1</v>
      </c>
      <c r="D37" s="8">
        <v>20</v>
      </c>
      <c r="E37" s="18">
        <v>0</v>
      </c>
      <c r="F37" s="19">
        <f t="shared" si="12"/>
        <v>0</v>
      </c>
      <c r="G37" s="18">
        <v>0</v>
      </c>
      <c r="H37" s="19">
        <f t="shared" si="13"/>
        <v>0</v>
      </c>
      <c r="I37" s="20">
        <f t="shared" si="14"/>
        <v>0</v>
      </c>
    </row>
    <row r="38" spans="1:9" x14ac:dyDescent="0.25">
      <c r="A38" s="8" t="s">
        <v>70</v>
      </c>
      <c r="B38" s="48" t="s">
        <v>48</v>
      </c>
      <c r="C38" s="47" t="s">
        <v>1</v>
      </c>
      <c r="D38" s="8">
        <v>20</v>
      </c>
      <c r="E38" s="18">
        <v>0</v>
      </c>
      <c r="F38" s="19">
        <f t="shared" si="12"/>
        <v>0</v>
      </c>
      <c r="G38" s="18">
        <v>0</v>
      </c>
      <c r="H38" s="19">
        <f t="shared" si="13"/>
        <v>0</v>
      </c>
      <c r="I38" s="20">
        <f t="shared" si="14"/>
        <v>0</v>
      </c>
    </row>
    <row r="39" spans="1:9" ht="60" x14ac:dyDescent="0.25">
      <c r="A39" s="8" t="s">
        <v>71</v>
      </c>
      <c r="B39" s="2" t="s">
        <v>50</v>
      </c>
      <c r="C39" s="47" t="s">
        <v>1</v>
      </c>
      <c r="D39" s="8">
        <v>20</v>
      </c>
      <c r="E39" s="18">
        <v>0</v>
      </c>
      <c r="F39" s="19">
        <f t="shared" si="12"/>
        <v>0</v>
      </c>
      <c r="G39" s="18">
        <v>0</v>
      </c>
      <c r="H39" s="19">
        <f t="shared" si="13"/>
        <v>0</v>
      </c>
      <c r="I39" s="20">
        <f t="shared" si="14"/>
        <v>0</v>
      </c>
    </row>
    <row r="40" spans="1:9" ht="60" x14ac:dyDescent="0.25">
      <c r="A40" s="8" t="s">
        <v>72</v>
      </c>
      <c r="B40" s="2" t="s">
        <v>109</v>
      </c>
      <c r="C40" s="47" t="s">
        <v>1</v>
      </c>
      <c r="D40" s="8">
        <v>20</v>
      </c>
      <c r="E40" s="18">
        <v>0</v>
      </c>
      <c r="F40" s="19">
        <f t="shared" si="12"/>
        <v>0</v>
      </c>
      <c r="G40" s="18">
        <v>0</v>
      </c>
      <c r="H40" s="19">
        <f t="shared" si="13"/>
        <v>0</v>
      </c>
      <c r="I40" s="20">
        <f t="shared" si="14"/>
        <v>0</v>
      </c>
    </row>
    <row r="41" spans="1:9" x14ac:dyDescent="0.25">
      <c r="A41" s="55" t="s">
        <v>76</v>
      </c>
      <c r="B41" s="2" t="s">
        <v>81</v>
      </c>
      <c r="C41" s="47" t="s">
        <v>80</v>
      </c>
      <c r="D41" s="8">
        <v>1</v>
      </c>
      <c r="E41" s="18">
        <v>0</v>
      </c>
      <c r="F41" s="19">
        <f t="shared" si="12"/>
        <v>0</v>
      </c>
      <c r="G41" s="18">
        <v>0</v>
      </c>
      <c r="H41" s="19">
        <f t="shared" si="13"/>
        <v>0</v>
      </c>
      <c r="I41" s="20">
        <f t="shared" si="14"/>
        <v>0</v>
      </c>
    </row>
    <row r="42" spans="1:9" ht="15.75" thickBot="1" x14ac:dyDescent="0.3">
      <c r="A42" s="8"/>
      <c r="B42" s="12"/>
      <c r="C42" s="47"/>
      <c r="D42" s="8"/>
      <c r="E42" s="18"/>
      <c r="F42" s="19"/>
      <c r="G42" s="18"/>
      <c r="H42" s="19"/>
      <c r="I42" s="20"/>
    </row>
    <row r="43" spans="1:9" ht="32.25" thickBot="1" x14ac:dyDescent="0.3">
      <c r="A43" s="50"/>
      <c r="B43" s="58" t="s">
        <v>100</v>
      </c>
      <c r="C43" s="60"/>
      <c r="D43" s="51"/>
      <c r="E43" s="52"/>
      <c r="F43" s="53"/>
      <c r="G43" s="52"/>
      <c r="H43" s="53"/>
      <c r="I43" s="54"/>
    </row>
    <row r="44" spans="1:9" ht="75" x14ac:dyDescent="0.25">
      <c r="A44" s="14" t="s">
        <v>82</v>
      </c>
      <c r="B44" s="11" t="s">
        <v>121</v>
      </c>
      <c r="C44" s="61" t="s">
        <v>37</v>
      </c>
      <c r="D44" s="10">
        <v>1</v>
      </c>
      <c r="E44" s="18">
        <v>0</v>
      </c>
      <c r="F44" s="19">
        <f t="shared" ref="F44:F61" si="15">E44*D41</f>
        <v>0</v>
      </c>
      <c r="G44" s="18">
        <v>0</v>
      </c>
      <c r="H44" s="19">
        <f t="shared" ref="H44:H61" si="16">G44*D41</f>
        <v>0</v>
      </c>
      <c r="I44" s="20">
        <f t="shared" ref="I44:I61" si="17">H44+F44</f>
        <v>0</v>
      </c>
    </row>
    <row r="45" spans="1:9" ht="30" x14ac:dyDescent="0.25">
      <c r="A45" s="8" t="s">
        <v>83</v>
      </c>
      <c r="B45" s="2" t="s">
        <v>101</v>
      </c>
      <c r="C45" s="47" t="s">
        <v>1</v>
      </c>
      <c r="D45" s="8">
        <v>50</v>
      </c>
      <c r="E45" s="18">
        <v>0</v>
      </c>
      <c r="F45" s="19">
        <f t="shared" si="15"/>
        <v>0</v>
      </c>
      <c r="G45" s="18">
        <v>0</v>
      </c>
      <c r="H45" s="19">
        <f t="shared" si="16"/>
        <v>0</v>
      </c>
      <c r="I45" s="20">
        <f t="shared" si="17"/>
        <v>0</v>
      </c>
    </row>
    <row r="46" spans="1:9" ht="90" x14ac:dyDescent="0.25">
      <c r="A46" s="8" t="s">
        <v>84</v>
      </c>
      <c r="B46" s="48" t="s">
        <v>102</v>
      </c>
      <c r="C46" s="47" t="s">
        <v>1</v>
      </c>
      <c r="D46" s="8">
        <v>50</v>
      </c>
      <c r="E46" s="18">
        <v>0</v>
      </c>
      <c r="F46" s="19">
        <f t="shared" si="15"/>
        <v>0</v>
      </c>
      <c r="G46" s="18">
        <v>0</v>
      </c>
      <c r="H46" s="19">
        <f t="shared" si="16"/>
        <v>0</v>
      </c>
      <c r="I46" s="20">
        <f t="shared" si="17"/>
        <v>0</v>
      </c>
    </row>
    <row r="47" spans="1:9" ht="30" x14ac:dyDescent="0.25">
      <c r="A47" s="8" t="s">
        <v>85</v>
      </c>
      <c r="B47" s="48" t="s">
        <v>42</v>
      </c>
      <c r="C47" s="47" t="s">
        <v>1</v>
      </c>
      <c r="D47" s="8">
        <v>50</v>
      </c>
      <c r="E47" s="18">
        <v>0</v>
      </c>
      <c r="F47" s="19">
        <f t="shared" si="15"/>
        <v>0</v>
      </c>
      <c r="G47" s="18">
        <v>0</v>
      </c>
      <c r="H47" s="19">
        <f t="shared" si="16"/>
        <v>0</v>
      </c>
      <c r="I47" s="20">
        <f t="shared" si="17"/>
        <v>0</v>
      </c>
    </row>
    <row r="48" spans="1:9" ht="105" x14ac:dyDescent="0.25">
      <c r="A48" s="8" t="s">
        <v>86</v>
      </c>
      <c r="B48" s="48" t="s">
        <v>44</v>
      </c>
      <c r="C48" s="47" t="s">
        <v>4</v>
      </c>
      <c r="D48" s="8">
        <v>50</v>
      </c>
      <c r="E48" s="18">
        <v>0</v>
      </c>
      <c r="F48" s="19">
        <f t="shared" si="15"/>
        <v>0</v>
      </c>
      <c r="G48" s="18">
        <v>0</v>
      </c>
      <c r="H48" s="19">
        <f t="shared" si="16"/>
        <v>0</v>
      </c>
      <c r="I48" s="20">
        <f t="shared" si="17"/>
        <v>0</v>
      </c>
    </row>
    <row r="49" spans="1:9" ht="105" customHeight="1" x14ac:dyDescent="0.25">
      <c r="A49" s="8" t="s">
        <v>87</v>
      </c>
      <c r="B49" s="2" t="s">
        <v>43</v>
      </c>
      <c r="C49" s="47" t="s">
        <v>1</v>
      </c>
      <c r="D49" s="8">
        <v>30</v>
      </c>
      <c r="E49" s="18">
        <v>0</v>
      </c>
      <c r="F49" s="19">
        <f t="shared" si="15"/>
        <v>0</v>
      </c>
      <c r="G49" s="18">
        <v>0</v>
      </c>
      <c r="H49" s="19">
        <f t="shared" si="16"/>
        <v>0</v>
      </c>
      <c r="I49" s="20">
        <f t="shared" si="17"/>
        <v>0</v>
      </c>
    </row>
    <row r="50" spans="1:9" ht="30" x14ac:dyDescent="0.25">
      <c r="A50" s="8" t="s">
        <v>88</v>
      </c>
      <c r="B50" s="2" t="s">
        <v>120</v>
      </c>
      <c r="C50" s="47" t="s">
        <v>1</v>
      </c>
      <c r="D50" s="8">
        <v>40</v>
      </c>
      <c r="E50" s="18">
        <v>0</v>
      </c>
      <c r="F50" s="19">
        <f t="shared" si="15"/>
        <v>0</v>
      </c>
      <c r="G50" s="18">
        <v>0</v>
      </c>
      <c r="H50" s="19">
        <f t="shared" si="16"/>
        <v>0</v>
      </c>
      <c r="I50" s="20">
        <f t="shared" si="17"/>
        <v>0</v>
      </c>
    </row>
    <row r="51" spans="1:9" ht="36" customHeight="1" x14ac:dyDescent="0.25">
      <c r="A51" s="8"/>
      <c r="B51" s="48" t="s">
        <v>103</v>
      </c>
      <c r="C51" s="47" t="s">
        <v>1</v>
      </c>
      <c r="D51" s="59">
        <v>130</v>
      </c>
      <c r="E51" s="18">
        <v>0</v>
      </c>
      <c r="F51" s="19">
        <f t="shared" ref="F51" si="18">E51*D48</f>
        <v>0</v>
      </c>
      <c r="G51" s="18">
        <v>0</v>
      </c>
      <c r="H51" s="19">
        <f t="shared" ref="H51" si="19">G51*D48</f>
        <v>0</v>
      </c>
      <c r="I51" s="20">
        <f t="shared" ref="I51" si="20">H51+F51</f>
        <v>0</v>
      </c>
    </row>
    <row r="52" spans="1:9" x14ac:dyDescent="0.25">
      <c r="A52" s="8" t="s">
        <v>89</v>
      </c>
      <c r="B52" s="2" t="s">
        <v>104</v>
      </c>
      <c r="C52" s="47" t="s">
        <v>1</v>
      </c>
      <c r="D52" s="8">
        <v>170</v>
      </c>
      <c r="E52" s="18">
        <v>0</v>
      </c>
      <c r="F52" s="19">
        <f>E52*D48</f>
        <v>0</v>
      </c>
      <c r="G52" s="18">
        <v>0</v>
      </c>
      <c r="H52" s="19">
        <f>G52*D48</f>
        <v>0</v>
      </c>
      <c r="I52" s="20">
        <f t="shared" si="17"/>
        <v>0</v>
      </c>
    </row>
    <row r="53" spans="1:9" ht="60.75" customHeight="1" x14ac:dyDescent="0.25">
      <c r="A53" s="8" t="s">
        <v>90</v>
      </c>
      <c r="B53" s="2" t="s">
        <v>113</v>
      </c>
      <c r="C53" s="47" t="s">
        <v>1</v>
      </c>
      <c r="D53" s="8">
        <v>50</v>
      </c>
      <c r="E53" s="18">
        <v>0</v>
      </c>
      <c r="F53" s="19">
        <f>E53*D49</f>
        <v>0</v>
      </c>
      <c r="G53" s="18">
        <v>0</v>
      </c>
      <c r="H53" s="19">
        <f>G53*D49</f>
        <v>0</v>
      </c>
      <c r="I53" s="20">
        <f t="shared" si="17"/>
        <v>0</v>
      </c>
    </row>
    <row r="54" spans="1:9" ht="77.25" customHeight="1" x14ac:dyDescent="0.25">
      <c r="A54" s="8" t="s">
        <v>91</v>
      </c>
      <c r="B54" s="2" t="s">
        <v>112</v>
      </c>
      <c r="C54" s="47" t="s">
        <v>1</v>
      </c>
      <c r="D54" s="8">
        <v>120</v>
      </c>
      <c r="E54" s="18">
        <v>0</v>
      </c>
      <c r="F54" s="19">
        <f>E54*D50</f>
        <v>0</v>
      </c>
      <c r="G54" s="18">
        <v>0</v>
      </c>
      <c r="H54" s="19">
        <f>G54*D50</f>
        <v>0</v>
      </c>
      <c r="I54" s="20">
        <f t="shared" ref="I54" si="21">H54+F54</f>
        <v>0</v>
      </c>
    </row>
    <row r="55" spans="1:9" ht="60.75" customHeight="1" x14ac:dyDescent="0.25">
      <c r="A55" s="8" t="s">
        <v>92</v>
      </c>
      <c r="B55" s="2" t="s">
        <v>108</v>
      </c>
      <c r="C55" s="47" t="s">
        <v>1</v>
      </c>
      <c r="D55" s="8">
        <v>120</v>
      </c>
      <c r="E55" s="18">
        <v>0</v>
      </c>
      <c r="F55" s="19">
        <f>E55*D51</f>
        <v>0</v>
      </c>
      <c r="G55" s="18">
        <v>0</v>
      </c>
      <c r="H55" s="19">
        <f>G55*D51</f>
        <v>0</v>
      </c>
      <c r="I55" s="20">
        <f t="shared" ref="I55" si="22">H55+F55</f>
        <v>0</v>
      </c>
    </row>
    <row r="56" spans="1:9" x14ac:dyDescent="0.25">
      <c r="A56" s="8" t="s">
        <v>93</v>
      </c>
      <c r="B56" s="48" t="s">
        <v>106</v>
      </c>
      <c r="C56" s="47" t="s">
        <v>1</v>
      </c>
      <c r="D56" s="8">
        <v>55</v>
      </c>
      <c r="E56" s="18">
        <v>0</v>
      </c>
      <c r="F56" s="19">
        <f>E56*D50</f>
        <v>0</v>
      </c>
      <c r="G56" s="18">
        <v>0</v>
      </c>
      <c r="H56" s="19">
        <f>G56*D50</f>
        <v>0</v>
      </c>
      <c r="I56" s="20">
        <f t="shared" si="17"/>
        <v>0</v>
      </c>
    </row>
    <row r="57" spans="1:9" ht="60.75" customHeight="1" x14ac:dyDescent="0.25">
      <c r="A57" s="8" t="s">
        <v>94</v>
      </c>
      <c r="B57" s="2" t="s">
        <v>107</v>
      </c>
      <c r="C57" s="47" t="s">
        <v>1</v>
      </c>
      <c r="D57" s="8">
        <v>55</v>
      </c>
      <c r="E57" s="18">
        <v>0</v>
      </c>
      <c r="F57" s="19">
        <f>E57*D52</f>
        <v>0</v>
      </c>
      <c r="G57" s="18">
        <v>0</v>
      </c>
      <c r="H57" s="19">
        <f>G57*D52</f>
        <v>0</v>
      </c>
      <c r="I57" s="20">
        <f t="shared" si="17"/>
        <v>0</v>
      </c>
    </row>
    <row r="58" spans="1:9" ht="60" x14ac:dyDescent="0.25">
      <c r="A58" s="8" t="s">
        <v>95</v>
      </c>
      <c r="B58" s="2" t="s">
        <v>109</v>
      </c>
      <c r="C58" s="47" t="s">
        <v>1</v>
      </c>
      <c r="D58" s="8">
        <v>55</v>
      </c>
      <c r="E58" s="18">
        <v>0</v>
      </c>
      <c r="F58" s="19">
        <f>E58*D53</f>
        <v>0</v>
      </c>
      <c r="G58" s="18">
        <v>0</v>
      </c>
      <c r="H58" s="19">
        <f>G58*D53</f>
        <v>0</v>
      </c>
      <c r="I58" s="20">
        <f t="shared" si="17"/>
        <v>0</v>
      </c>
    </row>
    <row r="59" spans="1:9" ht="60" x14ac:dyDescent="0.25">
      <c r="A59" s="8" t="s">
        <v>96</v>
      </c>
      <c r="B59" s="2" t="s">
        <v>111</v>
      </c>
      <c r="C59" s="47" t="s">
        <v>74</v>
      </c>
      <c r="D59" s="59">
        <v>1</v>
      </c>
      <c r="E59" s="18">
        <v>0</v>
      </c>
      <c r="F59" s="19">
        <f t="shared" si="15"/>
        <v>0</v>
      </c>
      <c r="G59" s="18">
        <v>0</v>
      </c>
      <c r="H59" s="19">
        <f t="shared" si="16"/>
        <v>0</v>
      </c>
      <c r="I59" s="20">
        <f t="shared" si="17"/>
        <v>0</v>
      </c>
    </row>
    <row r="60" spans="1:9" ht="45" x14ac:dyDescent="0.25">
      <c r="A60" s="8" t="s">
        <v>97</v>
      </c>
      <c r="B60" s="2" t="s">
        <v>115</v>
      </c>
      <c r="C60" s="47" t="s">
        <v>74</v>
      </c>
      <c r="D60" s="59">
        <v>2</v>
      </c>
      <c r="E60" s="18">
        <v>0</v>
      </c>
      <c r="F60" s="19">
        <f t="shared" si="15"/>
        <v>0</v>
      </c>
      <c r="G60" s="18">
        <v>0</v>
      </c>
      <c r="H60" s="19">
        <f t="shared" si="16"/>
        <v>0</v>
      </c>
      <c r="I60" s="20">
        <f t="shared" si="17"/>
        <v>0</v>
      </c>
    </row>
    <row r="61" spans="1:9" ht="60" x14ac:dyDescent="0.25">
      <c r="A61" s="8" t="s">
        <v>98</v>
      </c>
      <c r="B61" s="2" t="s">
        <v>116</v>
      </c>
      <c r="C61" s="47" t="s">
        <v>74</v>
      </c>
      <c r="D61" s="59">
        <v>1</v>
      </c>
      <c r="E61" s="18">
        <v>0</v>
      </c>
      <c r="F61" s="19">
        <f t="shared" si="15"/>
        <v>0</v>
      </c>
      <c r="G61" s="18">
        <v>0</v>
      </c>
      <c r="H61" s="19">
        <f t="shared" si="16"/>
        <v>0</v>
      </c>
      <c r="I61" s="20">
        <f t="shared" si="17"/>
        <v>0</v>
      </c>
    </row>
    <row r="62" spans="1:9" ht="30" x14ac:dyDescent="0.25">
      <c r="A62" s="8" t="s">
        <v>99</v>
      </c>
      <c r="B62" s="2" t="s">
        <v>114</v>
      </c>
      <c r="C62" s="47" t="s">
        <v>74</v>
      </c>
      <c r="D62" s="59">
        <v>1</v>
      </c>
      <c r="E62" s="18">
        <v>0</v>
      </c>
      <c r="F62" s="19">
        <f t="shared" ref="F62" si="23">E62*D59</f>
        <v>0</v>
      </c>
      <c r="G62" s="18">
        <v>0</v>
      </c>
      <c r="H62" s="19">
        <f t="shared" ref="H62" si="24">G62*D59</f>
        <v>0</v>
      </c>
      <c r="I62" s="20">
        <f t="shared" ref="I62" si="25">H62+F62</f>
        <v>0</v>
      </c>
    </row>
    <row r="63" spans="1:9" x14ac:dyDescent="0.25">
      <c r="A63" s="8"/>
      <c r="B63" s="2"/>
      <c r="C63" s="47"/>
      <c r="D63" s="8"/>
      <c r="E63" s="18"/>
      <c r="F63" s="19"/>
      <c r="G63" s="18"/>
      <c r="H63" s="19"/>
      <c r="I63" s="20"/>
    </row>
    <row r="64" spans="1:9" ht="15.75" thickBot="1" x14ac:dyDescent="0.3">
      <c r="A64" s="9"/>
      <c r="B64" s="12"/>
      <c r="C64" s="62"/>
      <c r="D64" s="9"/>
      <c r="E64" s="21"/>
      <c r="F64" s="22"/>
      <c r="G64" s="21"/>
      <c r="H64" s="22"/>
      <c r="I64" s="23"/>
    </row>
    <row r="65" spans="1:9" ht="15.75" thickBot="1" x14ac:dyDescent="0.3">
      <c r="A65" s="13"/>
      <c r="B65" s="3" t="s">
        <v>13</v>
      </c>
      <c r="C65" s="63"/>
      <c r="D65" s="24"/>
      <c r="E65" s="25"/>
      <c r="F65" s="26">
        <f>SUM(F7:F64)</f>
        <v>0</v>
      </c>
      <c r="G65" s="25"/>
      <c r="H65" s="26">
        <f>SUM(H7:H64)</f>
        <v>0</v>
      </c>
      <c r="I65" s="27">
        <f>SUM(I7:I64)</f>
        <v>0</v>
      </c>
    </row>
    <row r="66" spans="1:9" x14ac:dyDescent="0.25">
      <c r="A66" s="5"/>
      <c r="B66" s="4" t="s">
        <v>11</v>
      </c>
      <c r="C66" s="64"/>
      <c r="D66" s="28"/>
      <c r="E66" s="29"/>
      <c r="F66" s="30"/>
      <c r="G66" s="29"/>
      <c r="H66" s="30"/>
      <c r="I66" s="31">
        <f>I65*20/120</f>
        <v>0</v>
      </c>
    </row>
    <row r="67" spans="1:9" ht="15.75" thickBot="1" x14ac:dyDescent="0.3">
      <c r="A67" s="32"/>
      <c r="B67" s="33" t="s">
        <v>12</v>
      </c>
      <c r="C67" s="65"/>
      <c r="D67" s="34"/>
      <c r="E67" s="35"/>
      <c r="F67" s="36"/>
      <c r="G67" s="35"/>
      <c r="H67" s="36"/>
      <c r="I67" s="37">
        <f>I65-I66</f>
        <v>0</v>
      </c>
    </row>
    <row r="68" spans="1:9" ht="18.75" x14ac:dyDescent="0.25">
      <c r="A68" s="39"/>
      <c r="B68" s="40" t="s">
        <v>26</v>
      </c>
      <c r="C68" s="76" t="s">
        <v>29</v>
      </c>
      <c r="D68" s="76"/>
      <c r="E68" s="76"/>
      <c r="F68" s="76"/>
      <c r="G68" s="76"/>
      <c r="H68" s="76"/>
      <c r="I68" s="77"/>
    </row>
    <row r="69" spans="1:9" ht="18.75" x14ac:dyDescent="0.25">
      <c r="A69" s="41"/>
      <c r="B69" s="38" t="s">
        <v>27</v>
      </c>
      <c r="C69" s="66" t="s">
        <v>30</v>
      </c>
      <c r="D69" s="66"/>
      <c r="E69" s="66"/>
      <c r="F69" s="66"/>
      <c r="G69" s="66"/>
      <c r="H69" s="66"/>
      <c r="I69" s="67"/>
    </row>
    <row r="70" spans="1:9" ht="18.75" x14ac:dyDescent="0.25">
      <c r="A70" s="43"/>
      <c r="B70" s="44" t="s">
        <v>28</v>
      </c>
      <c r="C70" s="66" t="s">
        <v>31</v>
      </c>
      <c r="D70" s="66"/>
      <c r="E70" s="66"/>
      <c r="F70" s="66"/>
      <c r="G70" s="66"/>
      <c r="H70" s="66"/>
      <c r="I70" s="67"/>
    </row>
    <row r="71" spans="1:9" ht="19.5" thickBot="1" x14ac:dyDescent="0.3">
      <c r="A71" s="1"/>
      <c r="B71" s="42" t="s">
        <v>34</v>
      </c>
      <c r="C71" s="68" t="s">
        <v>35</v>
      </c>
      <c r="D71" s="68"/>
      <c r="E71" s="68"/>
      <c r="F71" s="68"/>
      <c r="G71" s="68"/>
      <c r="H71" s="68"/>
      <c r="I71" s="69"/>
    </row>
  </sheetData>
  <mergeCells count="15">
    <mergeCell ref="A1:I1"/>
    <mergeCell ref="A2:I2"/>
    <mergeCell ref="E5:F5"/>
    <mergeCell ref="G5:H5"/>
    <mergeCell ref="I5:I6"/>
    <mergeCell ref="B3:B6"/>
    <mergeCell ref="A3:A6"/>
    <mergeCell ref="C69:I69"/>
    <mergeCell ref="C71:I71"/>
    <mergeCell ref="E3:I3"/>
    <mergeCell ref="E4:I4"/>
    <mergeCell ref="C70:I70"/>
    <mergeCell ref="C3:C6"/>
    <mergeCell ref="D3:D6"/>
    <mergeCell ref="C68:I68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Стерилка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Верховцев Николай</dc:creator>
  <cp:lastModifiedBy>Шахов_С_М</cp:lastModifiedBy>
  <cp:lastPrinted>2024-11-06T12:57:29Z</cp:lastPrinted>
  <dcterms:created xsi:type="dcterms:W3CDTF">2015-06-05T18:19:34Z</dcterms:created>
  <dcterms:modified xsi:type="dcterms:W3CDTF">2024-11-06T12:58:50Z</dcterms:modified>
</cp:coreProperties>
</file>