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D808F62C-58E7-449A-9EA1-311E76CDF622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КП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G24" i="1"/>
  <c r="J24" i="1" l="1"/>
  <c r="G11" i="1" l="1"/>
  <c r="G12" i="1"/>
  <c r="G13" i="1"/>
  <c r="G14" i="1"/>
  <c r="G15" i="1"/>
  <c r="G16" i="1"/>
  <c r="G17" i="1"/>
  <c r="G18" i="1"/>
  <c r="G19" i="1"/>
  <c r="G20" i="1"/>
  <c r="G21" i="1"/>
  <c r="G23" i="1"/>
  <c r="G22" i="1"/>
  <c r="I22" i="1"/>
  <c r="I23" i="1"/>
  <c r="I21" i="1"/>
  <c r="I20" i="1"/>
  <c r="I19" i="1"/>
  <c r="I18" i="1"/>
  <c r="I17" i="1"/>
  <c r="I16" i="1"/>
  <c r="I15" i="1"/>
  <c r="I14" i="1"/>
  <c r="I13" i="1"/>
  <c r="I12" i="1"/>
  <c r="I11" i="1"/>
  <c r="I10" i="1"/>
  <c r="G10" i="1"/>
  <c r="I9" i="1"/>
  <c r="G9" i="1"/>
  <c r="G25" i="1" l="1"/>
  <c r="J22" i="1"/>
  <c r="I25" i="1" s="1"/>
  <c r="J12" i="1"/>
  <c r="J14" i="1"/>
  <c r="J16" i="1"/>
  <c r="J20" i="1"/>
  <c r="J23" i="1"/>
  <c r="J15" i="1"/>
  <c r="J9" i="1"/>
  <c r="J10" i="1"/>
  <c r="J11" i="1"/>
  <c r="J18" i="1"/>
  <c r="J19" i="1"/>
  <c r="J17" i="1"/>
  <c r="J21" i="1"/>
  <c r="J13" i="1"/>
  <c r="J25" i="1" l="1"/>
  <c r="J26" i="1" s="1"/>
  <c r="J27" i="1" s="1"/>
</calcChain>
</file>

<file path=xl/sharedStrings.xml><?xml version="1.0" encoding="utf-8"?>
<sst xmlns="http://schemas.openxmlformats.org/spreadsheetml/2006/main" count="77" uniqueCount="63">
  <si>
    <t>№</t>
  </si>
  <si>
    <t>Наименование</t>
  </si>
  <si>
    <t>Ед.изм.</t>
  </si>
  <si>
    <t>Объём работ по ТЗ</t>
  </si>
  <si>
    <t>ИНН/КПП</t>
  </si>
  <si>
    <t>Наличие СРО</t>
  </si>
  <si>
    <t>Отсутствует</t>
  </si>
  <si>
    <t>Стоимость материалов, руб. с НДС</t>
  </si>
  <si>
    <t>Стоимость работ, руб. с НДС</t>
  </si>
  <si>
    <t>Стоимость итого, руб, с НДС:</t>
  </si>
  <si>
    <t>За ед., руб., с НДС</t>
  </si>
  <si>
    <t>Общая, руб., с НДС</t>
  </si>
  <si>
    <t>м2</t>
  </si>
  <si>
    <t>м.пог.</t>
  </si>
  <si>
    <t>шт</t>
  </si>
  <si>
    <t>Стоимость ИТОГО с НДС, руб.</t>
  </si>
  <si>
    <t>НДС, руб.</t>
  </si>
  <si>
    <t>Стоимость без НДС, руб.</t>
  </si>
  <si>
    <t>Срок выполнения работ</t>
  </si>
  <si>
    <t>Условия гарантии</t>
  </si>
  <si>
    <t>Порядок расчетов, предоплата</t>
  </si>
  <si>
    <t>Опыт работы</t>
  </si>
  <si>
    <t>указать сроки проведения работ</t>
  </si>
  <si>
    <t>указать срок гарантии на выполненные работы</t>
  </si>
  <si>
    <t>указать условия оплаты</t>
  </si>
  <si>
    <t>указать референс лист подобных выполненных работ за последние 3 года</t>
  </si>
  <si>
    <t>Название организации</t>
  </si>
  <si>
    <t>Указать ИНН / КПП</t>
  </si>
  <si>
    <t>м3</t>
  </si>
  <si>
    <t>Техническое задание, таблица для предоставления коммерческого предложения.
Наименование работ: Выполнение работ по благоустройству площадью 1300 м2 на объекте ОАО"Сухонский молочный комбинат", расположенном по адресу: Вологодская обл., г. Сокол.</t>
  </si>
  <si>
    <t>L=120м.пог. Камень Бортовой Тротуарный (1000*200*80мм)</t>
  </si>
  <si>
    <t>L=100м.пог. Камень Бортовой Дорожный (1000*300*150)</t>
  </si>
  <si>
    <t>S=320м2 Дорога Асфальт (к/з марки 2, м/з марки Б2) 90мм в 2 слоя (50+40мм) с подготовкой щебень природный 400мм</t>
  </si>
  <si>
    <t>S=93м2 Тратуар асфальт (м/з марки Б2) 50мм в 1 слоq с подготовкой 100мм щебень</t>
  </si>
  <si>
    <t>S=70м2 Дорога Асфальт 90мм в 2 слоя (50+40мм) с подготовкой 100мм щебень</t>
  </si>
  <si>
    <t>S=24м2 подготовка под укладку плит ПАГ 14 песок 400мм, демонтаж 2х жб блоков прибл.5м3</t>
  </si>
  <si>
    <t xml:space="preserve">S=750м2 Газон травосмесь по грунту толщиной не менее 100мм </t>
  </si>
  <si>
    <t>S=25м2 отмостка из бетона В20 с затиркой с сеткой 150*150мм. толщина 100мм подготовка песок 200мм, гидроизоляция, Пеноплекс 100мм.,</t>
  </si>
  <si>
    <t>L=70м.пог. Демонтаж с сохранением и складирование на территории старых бортовых камней.</t>
  </si>
  <si>
    <t>S=360м2 Выборка глубиной до 0,5м (с утилизацией)</t>
  </si>
  <si>
    <t>S=163м2 Выборка глубиной до 0,2м (с утилизацией)</t>
  </si>
  <si>
    <t>S=163м2 Обратная засыпка щебень природный с трамбованием 0,1м на уплотненный грунт основания</t>
  </si>
  <si>
    <t>S=340м2 Обратная засыпка щебень природный с трамбованием 0,4м на уплотненный грунт основания</t>
  </si>
  <si>
    <t>S=340м2 Геотекстиль "Дорнит"</t>
  </si>
  <si>
    <t>5 шт. Регулировка Люков</t>
  </si>
  <si>
    <t>L=6м.пог. Устройство тротуарного ливневого лотка в тротуаре у проходной в КП указать Марку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</si>
  <si>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</si>
  <si>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</si>
  <si>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</si>
  <si>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</si>
  <si>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</si>
  <si>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</si>
  <si>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</si>
  <si>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</si>
  <si>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</si>
  <si>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</si>
  <si>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</si>
  <si>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</si>
  <si>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</si>
  <si>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</si>
  <si>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</si>
  <si>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</si>
  <si>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Работы по благоустройству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</si>
</sst>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4" fontId="4" fillId="0" borderId="23" xfId="0" applyNumberFormat="1" applyFont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0" fontId="4" fillId="0" borderId="2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4" fontId="4" fillId="0" borderId="29" xfId="0" applyNumberFormat="1" applyFont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justify" vertical="center" wrapText="1"/>
    </xf>
    <xf numFmtId="0" fontId="4" fillId="0" borderId="30" xfId="0" applyFont="1" applyBorder="1" applyAlignment="1">
      <alignment horizontal="justify" vertical="center" wrapText="1"/>
    </xf>
    <xf numFmtId="0" fontId="4" fillId="0" borderId="28" xfId="0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4" fontId="6" fillId="0" borderId="27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21" xfId="0" applyFont="1" applyBorder="1" applyAlignment="1">
      <alignment horizontal="justify" vertical="center" wrapText="1"/>
    </xf>
    <xf numFmtId="0" fontId="4" fillId="0" borderId="22" xfId="0" applyFont="1" applyBorder="1" applyAlignment="1">
      <alignment horizontal="justify" vertical="center" wrapText="1"/>
    </xf>
    <xf numFmtId="16" fontId="4" fillId="0" borderId="21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showWhiteSpace="0" zoomScale="40" zoomScaleNormal="40" zoomScalePageLayoutView="70" workbookViewId="0">
      <selection activeCell="C12" sqref="C12"/>
    </sheetView>
  </sheetViews>
  <sheetFormatPr defaultRowHeight="15" x14ac:dyDescent="0.25"/>
  <cols>
    <col min="1" max="1" width="6.28515625" customWidth="1"/>
    <col min="2" max="2" width="10.42578125" bestFit="1" customWidth="1"/>
    <col min="3" max="3" width="110.140625" customWidth="1"/>
    <col min="4" max="4" width="12.28515625" customWidth="1"/>
    <col min="5" max="5" width="14.42578125" customWidth="1"/>
    <col min="6" max="6" width="13.7109375" customWidth="1"/>
    <col min="7" max="7" width="18.7109375" customWidth="1"/>
    <col min="8" max="8" width="13.28515625" customWidth="1"/>
    <col min="9" max="9" width="18.5703125" customWidth="1"/>
    <col min="10" max="10" width="24.140625" customWidth="1"/>
  </cols>
  <sheetData>
    <row r="1" spans="2:10" ht="15.75" thickBot="1" x14ac:dyDescent="0.3"/>
    <row r="2" spans="2:10" ht="138.75" customHeight="1" thickBot="1" x14ac:dyDescent="0.3">
      <c r="B2" s="46" t="s">
        <v>29</v>
      </c>
      <c r="C2" s="47"/>
      <c r="D2" s="47"/>
      <c r="E2" s="47"/>
      <c r="F2" s="47"/>
      <c r="G2" s="47"/>
      <c r="H2" s="47"/>
      <c r="I2" s="47"/>
      <c r="J2" s="48"/>
    </row>
    <row r="3" spans="2:10" ht="84" customHeight="1" thickBot="1" x14ac:dyDescent="0.3">
      <c r="B3" s="4" t="s">
        <v>0</v>
      </c>
      <c r="C3" s="2" t="s">
        <v>1</v>
      </c>
      <c r="D3" s="4" t="s">
        <v>2</v>
      </c>
      <c r="E3" s="4" t="s">
        <v>3</v>
      </c>
      <c r="F3" s="55" t="s">
        <v>26</v>
      </c>
      <c r="G3" s="56"/>
      <c r="H3" s="56"/>
      <c r="I3" s="56"/>
      <c r="J3" s="57"/>
    </row>
    <row r="4" spans="2:10" ht="25.15" customHeight="1" thickBot="1" x14ac:dyDescent="0.3">
      <c r="B4" s="2"/>
      <c r="C4" s="3" t="s">
        <v>4</v>
      </c>
      <c r="D4" s="4"/>
      <c r="E4" s="4"/>
      <c r="F4" s="58" t="s">
        <v>27</v>
      </c>
      <c r="G4" s="58"/>
      <c r="H4" s="58"/>
      <c r="I4" s="58"/>
      <c r="J4" s="59"/>
    </row>
    <row r="5" spans="2:10" ht="25.15" hidden="1" customHeight="1" thickBot="1" x14ac:dyDescent="0.3">
      <c r="B5" s="2"/>
      <c r="C5" s="3" t="s">
        <v>5</v>
      </c>
      <c r="D5" s="4"/>
      <c r="E5" s="4"/>
      <c r="F5" s="58" t="s">
        <v>6</v>
      </c>
      <c r="G5" s="58"/>
      <c r="H5" s="58"/>
      <c r="I5" s="58"/>
      <c r="J5" s="59"/>
    </row>
    <row r="6" spans="2:10" ht="63.6" customHeight="1" thickBot="1" x14ac:dyDescent="0.3">
      <c r="B6" s="1"/>
      <c r="C6" s="5"/>
      <c r="D6" s="1"/>
      <c r="E6" s="6"/>
      <c r="F6" s="60" t="s">
        <v>7</v>
      </c>
      <c r="G6" s="61"/>
      <c r="H6" s="60" t="s">
        <v>8</v>
      </c>
      <c r="I6" s="61"/>
      <c r="J6" s="62" t="s">
        <v>9</v>
      </c>
    </row>
    <row r="7" spans="2:10" ht="61.5" thickBot="1" x14ac:dyDescent="0.3">
      <c r="B7" s="1"/>
      <c r="C7" s="5"/>
      <c r="D7" s="1"/>
      <c r="E7" s="7"/>
      <c r="F7" s="8" t="s">
        <v>10</v>
      </c>
      <c r="G7" s="9" t="s">
        <v>11</v>
      </c>
      <c r="H7" s="8" t="s">
        <v>10</v>
      </c>
      <c r="I7" s="9" t="s">
        <v>11</v>
      </c>
      <c r="J7" s="63"/>
    </row>
    <row r="8" spans="2:10" ht="21" thickBot="1" x14ac:dyDescent="0.3">
      <c r="B8" s="2"/>
      <c r="C8" s="10" t="s">
        <v>62</v>
      </c>
      <c r="D8" s="2"/>
      <c r="E8" s="7"/>
      <c r="F8" s="11"/>
      <c r="G8" s="12"/>
      <c r="H8" s="11"/>
      <c r="I8" s="12"/>
      <c r="J8" s="13"/>
    </row>
    <row r="9" spans="2:10" ht="18.75" x14ac:dyDescent="0.25">
      <c r="B9" s="14" t="s">
        <v>46</v>
      </c>
      <c r="C9" s="20" t="s">
        <v>30</v>
      </c>
      <c r="D9" s="14" t="s">
        <v>13</v>
      </c>
      <c r="E9" s="15">
        <v>120</v>
      </c>
      <c r="F9" s="16">
        <v>0</v>
      </c>
      <c r="G9" s="17">
        <f t="shared" ref="G9:G23" si="0">F9*E9</f>
        <v>0</v>
      </c>
      <c r="H9" s="16">
        <v>0</v>
      </c>
      <c r="I9" s="17">
        <f t="shared" ref="I9:I23" si="1">H9*E9</f>
        <v>0</v>
      </c>
      <c r="J9" s="18">
        <f t="shared" ref="J9:J23" si="2">G9+I9</f>
        <v>0</v>
      </c>
    </row>
    <row r="10" spans="2:10" ht="18.75" x14ac:dyDescent="0.25">
      <c r="B10" s="45" t="s">
        <v>47</v>
      </c>
      <c r="C10" s="20" t="s">
        <v>31</v>
      </c>
      <c r="D10" s="19" t="s">
        <v>13</v>
      </c>
      <c r="E10" s="15">
        <v>100</v>
      </c>
      <c r="F10" s="21">
        <v>0</v>
      </c>
      <c r="G10" s="22">
        <f t="shared" si="0"/>
        <v>0</v>
      </c>
      <c r="H10" s="21">
        <v>0</v>
      </c>
      <c r="I10" s="22">
        <f t="shared" si="1"/>
        <v>0</v>
      </c>
      <c r="J10" s="23">
        <f t="shared" si="2"/>
        <v>0</v>
      </c>
    </row>
    <row r="11" spans="2:10" ht="75" customHeight="1" x14ac:dyDescent="0.25">
      <c r="B11" s="45" t="s">
        <v>48</v>
      </c>
      <c r="C11" s="20" t="s">
        <v>32</v>
      </c>
      <c r="D11" s="19" t="s">
        <v>12</v>
      </c>
      <c r="E11" s="15">
        <v>320</v>
      </c>
      <c r="F11" s="21">
        <v>0</v>
      </c>
      <c r="G11" s="22">
        <f t="shared" si="0"/>
        <v>0</v>
      </c>
      <c r="H11" s="21">
        <v>0</v>
      </c>
      <c r="I11" s="22">
        <f t="shared" si="1"/>
        <v>0</v>
      </c>
      <c r="J11" s="23">
        <f t="shared" si="2"/>
        <v>0</v>
      </c>
    </row>
    <row r="12" spans="2:10" ht="86.25" customHeight="1" x14ac:dyDescent="0.25">
      <c r="B12" s="19" t="s">
        <v>49</v>
      </c>
      <c r="C12" s="20" t="s">
        <v>33</v>
      </c>
      <c r="D12" s="19" t="s">
        <v>12</v>
      </c>
      <c r="E12" s="15">
        <v>93</v>
      </c>
      <c r="F12" s="21">
        <v>0</v>
      </c>
      <c r="G12" s="22">
        <f t="shared" si="0"/>
        <v>0</v>
      </c>
      <c r="H12" s="21">
        <v>0</v>
      </c>
      <c r="I12" s="22">
        <f t="shared" si="1"/>
        <v>0</v>
      </c>
      <c r="J12" s="23">
        <f t="shared" si="2"/>
        <v>0</v>
      </c>
    </row>
    <row r="13" spans="2:10" ht="18.75" x14ac:dyDescent="0.25">
      <c r="B13" s="19" t="s">
        <v>50</v>
      </c>
      <c r="C13" s="20" t="s">
        <v>34</v>
      </c>
      <c r="D13" s="19" t="s">
        <v>12</v>
      </c>
      <c r="E13" s="15">
        <v>70</v>
      </c>
      <c r="F13" s="21">
        <v>0</v>
      </c>
      <c r="G13" s="22">
        <f t="shared" si="0"/>
        <v>0</v>
      </c>
      <c r="H13" s="21">
        <v>0</v>
      </c>
      <c r="I13" s="22">
        <f t="shared" si="1"/>
        <v>0</v>
      </c>
      <c r="J13" s="23">
        <f t="shared" si="2"/>
        <v>0</v>
      </c>
    </row>
    <row r="14" spans="2:10" ht="37.5" x14ac:dyDescent="0.25">
      <c r="B14" s="19" t="s">
        <v>51</v>
      </c>
      <c r="C14" s="20" t="s">
        <v>35</v>
      </c>
      <c r="D14" s="19" t="s">
        <v>12</v>
      </c>
      <c r="E14" s="15">
        <v>24</v>
      </c>
      <c r="F14" s="21">
        <v>0</v>
      </c>
      <c r="G14" s="22">
        <f t="shared" si="0"/>
        <v>0</v>
      </c>
      <c r="H14" s="21">
        <v>0</v>
      </c>
      <c r="I14" s="22">
        <f t="shared" si="1"/>
        <v>0</v>
      </c>
      <c r="J14" s="23">
        <f t="shared" si="2"/>
        <v>0</v>
      </c>
    </row>
    <row r="15" spans="2:10" ht="18.75" x14ac:dyDescent="0.25">
      <c r="B15" s="19" t="s">
        <v>52</v>
      </c>
      <c r="C15" s="20" t="s">
        <v>36</v>
      </c>
      <c r="D15" s="19" t="s">
        <v>12</v>
      </c>
      <c r="E15" s="15">
        <v>750</v>
      </c>
      <c r="F15" s="21">
        <v>0</v>
      </c>
      <c r="G15" s="22">
        <f t="shared" si="0"/>
        <v>0</v>
      </c>
      <c r="H15" s="21">
        <v>0</v>
      </c>
      <c r="I15" s="22">
        <f t="shared" si="1"/>
        <v>0</v>
      </c>
      <c r="J15" s="23">
        <f t="shared" si="2"/>
        <v>0</v>
      </c>
    </row>
    <row r="16" spans="2:10" ht="37.5" x14ac:dyDescent="0.25">
      <c r="B16" s="19" t="s">
        <v>53</v>
      </c>
      <c r="C16" s="20" t="s">
        <v>37</v>
      </c>
      <c r="D16" s="19" t="s">
        <v>12</v>
      </c>
      <c r="E16" s="15">
        <v>25</v>
      </c>
      <c r="F16" s="21">
        <v>0</v>
      </c>
      <c r="G16" s="22">
        <f t="shared" si="0"/>
        <v>0</v>
      </c>
      <c r="H16" s="21">
        <v>0</v>
      </c>
      <c r="I16" s="22">
        <f t="shared" si="1"/>
        <v>0</v>
      </c>
      <c r="J16" s="23">
        <f t="shared" si="2"/>
        <v>0</v>
      </c>
    </row>
    <row r="17" spans="1:10" ht="37.5" x14ac:dyDescent="0.25">
      <c r="B17" s="19" t="s">
        <v>54</v>
      </c>
      <c r="C17" s="20" t="s">
        <v>38</v>
      </c>
      <c r="D17" s="19" t="s">
        <v>13</v>
      </c>
      <c r="E17" s="15">
        <v>70</v>
      </c>
      <c r="F17" s="21">
        <v>0</v>
      </c>
      <c r="G17" s="22">
        <f t="shared" si="0"/>
        <v>0</v>
      </c>
      <c r="H17" s="21">
        <v>0</v>
      </c>
      <c r="I17" s="22">
        <f t="shared" si="1"/>
        <v>0</v>
      </c>
      <c r="J17" s="23">
        <f t="shared" si="2"/>
        <v>0</v>
      </c>
    </row>
    <row r="18" spans="1:10" ht="18.75" x14ac:dyDescent="0.25">
      <c r="B18" s="19" t="s">
        <v>55</v>
      </c>
      <c r="C18" s="20" t="s">
        <v>39</v>
      </c>
      <c r="D18" s="19" t="s">
        <v>28</v>
      </c>
      <c r="E18" s="15">
        <v>180</v>
      </c>
      <c r="F18" s="21">
        <v>0</v>
      </c>
      <c r="G18" s="22">
        <f t="shared" si="0"/>
        <v>0</v>
      </c>
      <c r="H18" s="21">
        <v>0</v>
      </c>
      <c r="I18" s="22">
        <f t="shared" si="1"/>
        <v>0</v>
      </c>
      <c r="J18" s="23">
        <f t="shared" si="2"/>
        <v>0</v>
      </c>
    </row>
    <row r="19" spans="1:10" ht="18.75" x14ac:dyDescent="0.25">
      <c r="B19" s="19" t="s">
        <v>56</v>
      </c>
      <c r="C19" s="20" t="s">
        <v>40</v>
      </c>
      <c r="D19" s="19" t="s">
        <v>28</v>
      </c>
      <c r="E19" s="15">
        <v>32.6</v>
      </c>
      <c r="F19" s="21">
        <v>0</v>
      </c>
      <c r="G19" s="22">
        <f t="shared" si="0"/>
        <v>0</v>
      </c>
      <c r="H19" s="21">
        <v>0</v>
      </c>
      <c r="I19" s="22">
        <f t="shared" si="1"/>
        <v>0</v>
      </c>
      <c r="J19" s="23">
        <f t="shared" si="2"/>
        <v>0</v>
      </c>
    </row>
    <row r="20" spans="1:10" ht="37.5" x14ac:dyDescent="0.25">
      <c r="B20" s="19" t="s">
        <v>57</v>
      </c>
      <c r="C20" s="20" t="s">
        <v>41</v>
      </c>
      <c r="D20" s="19" t="s">
        <v>12</v>
      </c>
      <c r="E20" s="15">
        <v>163</v>
      </c>
      <c r="F20" s="21">
        <v>0</v>
      </c>
      <c r="G20" s="22">
        <f t="shared" si="0"/>
        <v>0</v>
      </c>
      <c r="H20" s="21">
        <v>0</v>
      </c>
      <c r="I20" s="22">
        <f t="shared" si="1"/>
        <v>0</v>
      </c>
      <c r="J20" s="23">
        <f t="shared" si="2"/>
        <v>0</v>
      </c>
    </row>
    <row r="21" spans="1:10" ht="37.5" x14ac:dyDescent="0.25">
      <c r="B21" s="19" t="s">
        <v>58</v>
      </c>
      <c r="C21" s="20" t="s">
        <v>42</v>
      </c>
      <c r="D21" s="19" t="s">
        <v>12</v>
      </c>
      <c r="E21" s="15">
        <v>340</v>
      </c>
      <c r="F21" s="21">
        <v>0</v>
      </c>
      <c r="G21" s="22">
        <f t="shared" si="0"/>
        <v>0</v>
      </c>
      <c r="H21" s="21">
        <v>0</v>
      </c>
      <c r="I21" s="22">
        <f t="shared" si="1"/>
        <v>0</v>
      </c>
      <c r="J21" s="23">
        <f t="shared" si="2"/>
        <v>0</v>
      </c>
    </row>
    <row r="22" spans="1:10" ht="18.75" x14ac:dyDescent="0.25">
      <c r="B22" s="19" t="s">
        <v>59</v>
      </c>
      <c r="C22" s="20" t="s">
        <v>43</v>
      </c>
      <c r="D22" s="19" t="s">
        <v>12</v>
      </c>
      <c r="E22" s="15">
        <v>340</v>
      </c>
      <c r="F22" s="21">
        <v>0</v>
      </c>
      <c r="G22" s="22">
        <f>F22*E22</f>
        <v>0</v>
      </c>
      <c r="H22" s="21">
        <v>0</v>
      </c>
      <c r="I22" s="22">
        <f>H22*E22</f>
        <v>0</v>
      </c>
      <c r="J22" s="23">
        <f>G22+I22</f>
        <v>0</v>
      </c>
    </row>
    <row r="23" spans="1:10" ht="18.75" x14ac:dyDescent="0.25">
      <c r="B23" s="19" t="s">
        <v>60</v>
      </c>
      <c r="C23" s="20" t="s">
        <v>44</v>
      </c>
      <c r="D23" s="19" t="s">
        <v>14</v>
      </c>
      <c r="E23" s="15">
        <v>5</v>
      </c>
      <c r="F23" s="21">
        <v>0</v>
      </c>
      <c r="G23" s="22">
        <f t="shared" si="0"/>
        <v>0</v>
      </c>
      <c r="H23" s="21">
        <v>0</v>
      </c>
      <c r="I23" s="22">
        <f t="shared" si="1"/>
        <v>0</v>
      </c>
      <c r="J23" s="23">
        <f t="shared" si="2"/>
        <v>0</v>
      </c>
    </row>
    <row r="24" spans="1:10" ht="38.25" thickBot="1" x14ac:dyDescent="0.3">
      <c r="B24" s="19" t="s">
        <v>61</v>
      </c>
      <c r="C24" s="20" t="s">
        <v>45</v>
      </c>
      <c r="D24" s="19" t="s">
        <v>13</v>
      </c>
      <c r="E24" s="15">
        <v>6</v>
      </c>
      <c r="F24" s="21">
        <v>0</v>
      </c>
      <c r="G24" s="22">
        <f t="shared" ref="G24" si="3">F24*E24</f>
        <v>0</v>
      </c>
      <c r="H24" s="21">
        <v>0</v>
      </c>
      <c r="I24" s="22">
        <f t="shared" ref="I24" si="4">H24*E24</f>
        <v>0</v>
      </c>
      <c r="J24" s="23">
        <f t="shared" ref="J24" si="5">G24+I24</f>
        <v>0</v>
      </c>
    </row>
    <row r="25" spans="1:10" s="31" customFormat="1" ht="19.5" thickBot="1" x14ac:dyDescent="0.3">
      <c r="A25"/>
      <c r="B25" s="25"/>
      <c r="C25" s="26" t="s">
        <v>15</v>
      </c>
      <c r="D25" s="27"/>
      <c r="E25" s="27"/>
      <c r="F25" s="28"/>
      <c r="G25" s="29">
        <f>SUM(G9:G24)</f>
        <v>0</v>
      </c>
      <c r="H25" s="30"/>
      <c r="I25" s="29">
        <f>SUM(I9:I24)</f>
        <v>0</v>
      </c>
      <c r="J25" s="29">
        <f>SUM(J9:J24)</f>
        <v>0</v>
      </c>
    </row>
    <row r="26" spans="1:10" ht="18.75" x14ac:dyDescent="0.25">
      <c r="B26" s="32"/>
      <c r="C26" s="33" t="s">
        <v>16</v>
      </c>
      <c r="D26" s="24"/>
      <c r="E26" s="24"/>
      <c r="F26" s="34"/>
      <c r="G26" s="34"/>
      <c r="H26" s="34"/>
      <c r="I26" s="34"/>
      <c r="J26" s="35">
        <f>J25*20/120</f>
        <v>0</v>
      </c>
    </row>
    <row r="27" spans="1:10" ht="19.5" thickBot="1" x14ac:dyDescent="0.3">
      <c r="B27" s="36"/>
      <c r="C27" s="37" t="s">
        <v>17</v>
      </c>
      <c r="D27" s="38"/>
      <c r="E27" s="38"/>
      <c r="F27" s="39"/>
      <c r="G27" s="39"/>
      <c r="H27" s="39"/>
      <c r="I27" s="39"/>
      <c r="J27" s="40">
        <f>J25-J26</f>
        <v>0</v>
      </c>
    </row>
    <row r="28" spans="1:10" ht="18.75" x14ac:dyDescent="0.25">
      <c r="B28" s="41"/>
      <c r="C28" s="42" t="s">
        <v>18</v>
      </c>
      <c r="D28" s="14"/>
      <c r="E28" s="14"/>
      <c r="F28" s="49" t="s">
        <v>22</v>
      </c>
      <c r="G28" s="49"/>
      <c r="H28" s="49"/>
      <c r="I28" s="49"/>
      <c r="J28" s="50"/>
    </row>
    <row r="29" spans="1:10" ht="18.75" x14ac:dyDescent="0.25">
      <c r="B29" s="43"/>
      <c r="C29" s="44" t="s">
        <v>19</v>
      </c>
      <c r="D29" s="43"/>
      <c r="E29" s="43"/>
      <c r="F29" s="51" t="s">
        <v>23</v>
      </c>
      <c r="G29" s="51"/>
      <c r="H29" s="51"/>
      <c r="I29" s="51"/>
      <c r="J29" s="52"/>
    </row>
    <row r="30" spans="1:10" ht="18.75" customHeight="1" x14ac:dyDescent="0.25">
      <c r="B30" s="43"/>
      <c r="C30" s="44" t="s">
        <v>20</v>
      </c>
      <c r="D30" s="43"/>
      <c r="E30" s="43"/>
      <c r="F30" s="51" t="s">
        <v>24</v>
      </c>
      <c r="G30" s="51"/>
      <c r="H30" s="51"/>
      <c r="I30" s="51"/>
      <c r="J30" s="52"/>
    </row>
    <row r="31" spans="1:10" ht="19.5" thickBot="1" x14ac:dyDescent="0.3">
      <c r="B31" s="36"/>
      <c r="C31" s="37" t="s">
        <v>21</v>
      </c>
      <c r="D31" s="36"/>
      <c r="E31" s="36"/>
      <c r="F31" s="53" t="s">
        <v>25</v>
      </c>
      <c r="G31" s="53"/>
      <c r="H31" s="53"/>
      <c r="I31" s="53"/>
      <c r="J31" s="54"/>
    </row>
  </sheetData>
  <mergeCells count="11">
    <mergeCell ref="B2:J2"/>
    <mergeCell ref="F28:J28"/>
    <mergeCell ref="F29:J29"/>
    <mergeCell ref="F30:J30"/>
    <mergeCell ref="F31:J31"/>
    <mergeCell ref="F3:J3"/>
    <mergeCell ref="F4:J4"/>
    <mergeCell ref="F5:J5"/>
    <mergeCell ref="F6:G6"/>
    <mergeCell ref="H6:I6"/>
    <mergeCell ref="J6:J7"/>
  </mergeCells>
  <pageMargins left="0.7" right="0.7" top="0.75" bottom="0.75" header="0.3" footer="0.3"/>
  <pageSetup paperSize="9" scale="54" fitToHeight="0" orientation="landscape" r:id="rId1"/>
  <headerFooter>
    <oddFooter>&amp;CСтраница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2024-09-06T07:14:52Z</dcterms:modified>
</cp:coreProperties>
</file>