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Верховцев Николай\Desktop\Расчёты для сокола Февраль 2024\05 Ливневая канализация на участке УПМ\"/>
    </mc:Choice>
  </mc:AlternateContent>
  <xr:revisionPtr revIDLastSave="0" documentId="13_ncr:1_{534E23FE-34E0-470E-BF38-E0519CFF9B40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Стерилка" sheetId="3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H8" i="3"/>
  <c r="F8" i="3"/>
  <c r="F9" i="3"/>
  <c r="H9" i="3"/>
  <c r="I8" i="3" l="1"/>
  <c r="I9" i="3"/>
  <c r="H10" i="3"/>
  <c r="F10" i="3"/>
  <c r="H7" i="3"/>
  <c r="F7" i="3"/>
  <c r="I10" i="3" l="1"/>
  <c r="I7" i="3"/>
  <c r="H11" i="3"/>
  <c r="I11" i="3" l="1"/>
  <c r="F11" i="3"/>
  <c r="I12" i="3" l="1"/>
  <c r="I13" i="3" s="1"/>
</calcChain>
</file>

<file path=xl/sharedStrings.xml><?xml version="1.0" encoding="utf-8"?>
<sst xmlns="http://schemas.openxmlformats.org/spreadsheetml/2006/main" count="38" uniqueCount="35">
  <si>
    <t>Ед. м2, м3, м.пог. и т.д.</t>
  </si>
  <si>
    <t>Материалы</t>
  </si>
  <si>
    <t>Работы</t>
  </si>
  <si>
    <t>м.пог.</t>
  </si>
  <si>
    <t>№ПП</t>
  </si>
  <si>
    <t>Стоимость итого, руб. с НДС.</t>
  </si>
  <si>
    <t>Стоимость работ общая, руб.с НДС.</t>
  </si>
  <si>
    <t>Стоимость работ за ед., руб.с НДС.</t>
  </si>
  <si>
    <t>Стоимость материалов общая, руб. с НДС.</t>
  </si>
  <si>
    <t>Стоимость материалов за ед., руб. с НДС.</t>
  </si>
  <si>
    <t>НДС, руб.</t>
  </si>
  <si>
    <t>Стоимость, руб. без НДС, руб.</t>
  </si>
  <si>
    <t>Стоимость ИТОГО руб. с НДС::</t>
  </si>
  <si>
    <t>Наименование</t>
  </si>
  <si>
    <t>Объём работ</t>
  </si>
  <si>
    <t>1.1.</t>
  </si>
  <si>
    <t>1.2.</t>
  </si>
  <si>
    <t>1.3.</t>
  </si>
  <si>
    <t>1.4.</t>
  </si>
  <si>
    <t>Приложение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Договору подряда № ___/____/ООО от ___.___.2024 г.</t>
  </si>
  <si>
    <t>Срок выполнения работ</t>
  </si>
  <si>
    <t>Срок гарантии</t>
  </si>
  <si>
    <t>Порядок оплаты, размер авансового платежа</t>
  </si>
  <si>
    <t>Указать срок выполнения работ</t>
  </si>
  <si>
    <t>Указать срок гарантии</t>
  </si>
  <si>
    <t>Указать порядок оплат и размер авансового платежа</t>
  </si>
  <si>
    <t>Указать наименование организации</t>
  </si>
  <si>
    <t>Указать ИНН/КПП</t>
  </si>
  <si>
    <t>Комментарии</t>
  </si>
  <si>
    <t>Предоставить референс лист подобных объектов, выполненных ранее организацией</t>
  </si>
  <si>
    <r>
      <rPr>
        <b/>
        <u/>
        <sz val="20"/>
        <color theme="1"/>
        <rFont val="Times New Roman"/>
        <family val="1"/>
        <charset val="204"/>
      </rPr>
      <t>Таблица для предоставления КП</t>
    </r>
    <r>
      <rPr>
        <b/>
        <sz val="20"/>
        <color theme="1"/>
        <rFont val="Times New Roman"/>
        <family val="1"/>
        <charset val="204"/>
      </rPr>
      <t xml:space="preserve">
Наименование работ: Работы по модернизации ливневой канализации производственного здания на участке производства кльтрапастеризованного молока, расположенном по адресу: Вологодская обл., р-н Сокольский , г. Сокол, ул. Набережная Сухоны, 24.</t>
    </r>
  </si>
  <si>
    <t>Выполнить демонтаж существующих труб ливневой канализации из пластмассы и чугунной труб.</t>
  </si>
  <si>
    <t xml:space="preserve">Выполнить устройство труб ливневой канализации GEBERIT диаметром 160мм, включая все необходимые для прокладки фасонные элементы того же производителя GEBERIT. Подсоединение к данной трубе Ф250мм трёх труб меньшего диаметра Ф110мм через соответствующие фасонные элементы.  Прокладку горизонтальной части трубы осуществить на высоте 7м от уровня пола и вертикальную часть по внутренней поверхности наружной стены участка. Крепление выполнить оцинкованными шпильками к жб плитам и стенам на анкера. Для фиксации трубы применить хомуты соответствующего размера.  Растояние между шпильками с хомутами для крепления труб выполнить не реже, чем через каждые 1-1,2м. На всех поворотах трубы выпонить устройство ревизий соответствующего размера.
На всём протяжении трубу требуется выполнить с изоляцией из вспененного каучука чёрного цвета.  На высоте не более 1м от чистого пола выполнить устройство ревизии. Подключение трудопровода выполнить с соответствующей изоляцией к трубе в полу Корсис Про размером 250мм. 
В случае невозможности по каким либо причинам предоставить материалы GEBERIT рассмотреть возможность выполнить устройство ливневой канализации из материалов аналогов по согласованию с заказчиком (в этом случае указать в КП производителя). Точную длину прокладки трубопроводов для предоставления КП требуется измерить по месту.
Проходки через стены выполнить с устройством гильзы с соотвестствующей заделкой противопожарными материаллами с мастикой белого цвета.
Прокладку труб выполнить с уклонами согласно нормативной документации 0,5-1%. </t>
  </si>
  <si>
    <t xml:space="preserve">Выполнить устройство труб ливневой канализации GEBERIT диаметром 110мм, включая все необходимые для прокладки фасонные элементы того же производителя GEBERIT. Подключение к к трём кровельным воронкам Технониколь. Прокладку труб осуществить в складе ГП на высоте +21м от уровня пола,на участке производства УПМ - на высоте +7м. Крепление выполнить оцинкованными шпильками к жб плитам на анкера. Для фиксации трубы применить хомуты соответствующего размера. На всех поворотах трубы выпонить устройство ревизий соответствующего размера.  Растояние между шпильками с хомутами для крепления труб выполнить не реже, чем через каждые 1-1,2м.
На всём протяжении трубу требуется выполнить с изоляцией из вспененного каучука чёрного цвета.
В случае невозможности по каким либо причинам предоставить материалы GEBERIT рассмотреть возможность выполнить устройство ливневой канализации из материалов аналогов по согласованию с заказчиком (в этом случае указать в КП производителя). Точную длину прокладки трубопроводов для предоставления КП требуется измерить по месту.
Проходки через стены выполнить с устройством гильзы с соотвестствующей заделкой противопожарными материаллами с мастикой белого цвета.
Прокладку труб выполнить с уклонами согласно нормативной документации 0,5-1%. </t>
  </si>
  <si>
    <t xml:space="preserve">Выполнить устройство труб ливневой канализации GEBERIT диаметром 250мм, включая все необходимые для прокладки фасонные элементы того же производителя GEBERIT. Подсоединение к данной трубе Ф250мм трёх труб меньшего диаметра Ф110мм через соответствующие фасонные элементы.  Прокладку горизонтальной части трубы осуществить на высоте 7м от уровня пола и вертикальную часть по внутренней поверхности наружной стены участка. Крепление выполнить оцинкованными шпильками к жб плитам и стенам на анкера. Для фиксации трубы применить хомуты соответствующего размера.  Растояние между шпильками с хомутами для крепления труб выполнить не реже, чем через каждые 1-1,2м. Горизонтальный участок трубопровода требуется выполнить с изоляцией из вспененного каучука чёрного цвета. На всех поворотах трубы выпонить устройство ревизий соответствующего размера.На всём протяжении трубу требуется выполнить с изоляцией из вспененного каучука чёрного цвета.  На высоте не более 1м от чистого пола выполнить устройство ревизии. Подключение трудопровода выполнить с соответствующей изоляцией к трубе в полу Корсис Про размером 250мм. 
В случае невозможности по каким либо причинам предоставить материалы GEBERIT рассмотреть возможность выполнить устройство ливневой канализации из материалов аналогов по согласованию с заказчиком (в этом случае указать в КП производителя). Точную длину прокладки трубопроводов для предоставления КП требуется измерить по месту.
Проходки через стены выполнить с устройством гильзы с соотвестствующей заделкой противопожарными материаллами с мастикой белого цвета.
Прокладку труб выполнить с уклонами согласно нормативной документации 0,5-1%.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</si>
</sst>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u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6" xfId="0" applyBorder="1"/>
    <xf numFmtId="0" fontId="1" fillId="0" borderId="1" xfId="0" applyFont="1" applyBorder="1"/>
    <xf numFmtId="0" fontId="1" fillId="0" borderId="17" xfId="0" applyFont="1" applyBorder="1"/>
    <xf numFmtId="0" fontId="0" fillId="0" borderId="17" xfId="0" applyBorder="1"/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" xfId="0" applyBorder="1"/>
    <xf numFmtId="16" fontId="0" fillId="0" borderId="17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0" fillId="0" borderId="21" xfId="0" applyBorder="1"/>
    <xf numFmtId="0" fontId="1" fillId="0" borderId="21" xfId="0" applyFont="1" applyBorder="1"/>
    <xf numFmtId="0" fontId="1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4" fontId="1" fillId="0" borderId="24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 vertical="top"/>
    </xf>
    <xf numFmtId="0" fontId="0" fillId="0" borderId="2" xfId="0" applyBorder="1"/>
    <xf numFmtId="0" fontId="6" fillId="0" borderId="26" xfId="0" applyFont="1" applyBorder="1" applyAlignment="1">
      <alignment horizontal="left" vertical="top"/>
    </xf>
    <xf numFmtId="0" fontId="0" fillId="0" borderId="4" xfId="0" applyBorder="1"/>
    <xf numFmtId="0" fontId="6" fillId="0" borderId="27" xfId="0" applyFont="1" applyBorder="1" applyAlignment="1">
      <alignment horizontal="left" vertical="top"/>
    </xf>
    <xf numFmtId="0" fontId="0" fillId="0" borderId="23" xfId="0" applyBorder="1"/>
    <xf numFmtId="0" fontId="6" fillId="0" borderId="29" xfId="0" applyFont="1" applyBorder="1" applyAlignment="1">
      <alignment horizontal="left" vertical="top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4C3C-6371-4FDD-A88F-4D763408A405}">
  <sheetPr>
    <pageSetUpPr fitToPage="1"/>
  </sheetPr>
  <dimension ref="A1:I17"/>
  <sheetViews>
    <sheetView tabSelected="1" topLeftCell="A7" zoomScale="70" zoomScaleNormal="70" workbookViewId="0">
      <selection activeCell="B9" sqref="B9"/>
    </sheetView>
  </sheetViews>
  <sheetFormatPr defaultRowHeight="15" x14ac:dyDescent="0.25"/>
  <cols>
    <col min="1" max="1" width="6.7109375" customWidth="1"/>
    <col min="2" max="2" width="93" customWidth="1"/>
    <col min="3" max="3" width="11.140625" customWidth="1"/>
    <col min="4" max="4" width="9.28515625" customWidth="1"/>
    <col min="5" max="5" width="12" customWidth="1"/>
    <col min="6" max="6" width="14.140625" customWidth="1"/>
    <col min="7" max="7" width="12.42578125" customWidth="1"/>
    <col min="8" max="8" width="16.42578125" customWidth="1"/>
    <col min="9" max="9" width="21.42578125" customWidth="1"/>
    <col min="10" max="10" width="9.140625" customWidth="1"/>
  </cols>
  <sheetData>
    <row r="1" spans="1:9" ht="52.5" customHeight="1" x14ac:dyDescent="0.25">
      <c r="A1" s="55" t="s">
        <v>19</v>
      </c>
      <c r="B1" s="55"/>
      <c r="C1" s="55"/>
      <c r="D1" s="55"/>
      <c r="E1" s="55"/>
      <c r="F1" s="55"/>
      <c r="G1" s="55"/>
      <c r="H1" s="55"/>
      <c r="I1" s="55"/>
    </row>
    <row r="2" spans="1:9" ht="117.75" customHeight="1" thickBot="1" x14ac:dyDescent="0.3">
      <c r="A2" s="56" t="s">
        <v>30</v>
      </c>
      <c r="B2" s="56"/>
      <c r="C2" s="56"/>
      <c r="D2" s="56"/>
      <c r="E2" s="56"/>
      <c r="F2" s="56"/>
      <c r="G2" s="56"/>
      <c r="H2" s="56"/>
      <c r="I2" s="56"/>
    </row>
    <row r="3" spans="1:9" ht="23.25" customHeight="1" thickBot="1" x14ac:dyDescent="0.3">
      <c r="A3" s="61" t="s">
        <v>4</v>
      </c>
      <c r="B3" s="61" t="s">
        <v>13</v>
      </c>
      <c r="C3" s="50" t="s">
        <v>0</v>
      </c>
      <c r="D3" s="50" t="s">
        <v>14</v>
      </c>
      <c r="E3" s="47" t="s">
        <v>26</v>
      </c>
      <c r="F3" s="48"/>
      <c r="G3" s="48"/>
      <c r="H3" s="48"/>
      <c r="I3" s="49"/>
    </row>
    <row r="4" spans="1:9" ht="19.5" thickBot="1" x14ac:dyDescent="0.3">
      <c r="A4" s="62"/>
      <c r="B4" s="62"/>
      <c r="C4" s="51"/>
      <c r="D4" s="51"/>
      <c r="E4" s="47" t="s">
        <v>27</v>
      </c>
      <c r="F4" s="48"/>
      <c r="G4" s="48"/>
      <c r="H4" s="48"/>
      <c r="I4" s="49"/>
    </row>
    <row r="5" spans="1:9" ht="15" customHeight="1" x14ac:dyDescent="0.25">
      <c r="A5" s="62"/>
      <c r="B5" s="62"/>
      <c r="C5" s="51"/>
      <c r="D5" s="51"/>
      <c r="E5" s="57" t="s">
        <v>1</v>
      </c>
      <c r="F5" s="58"/>
      <c r="G5" s="57" t="s">
        <v>2</v>
      </c>
      <c r="H5" s="58"/>
      <c r="I5" s="59" t="s">
        <v>5</v>
      </c>
    </row>
    <row r="6" spans="1:9" ht="60.75" thickBot="1" x14ac:dyDescent="0.3">
      <c r="A6" s="63"/>
      <c r="B6" s="63"/>
      <c r="C6" s="52"/>
      <c r="D6" s="52"/>
      <c r="E6" s="6" t="s">
        <v>9</v>
      </c>
      <c r="F6" s="5" t="s">
        <v>8</v>
      </c>
      <c r="G6" s="6" t="s">
        <v>7</v>
      </c>
      <c r="H6" s="5" t="s">
        <v>6</v>
      </c>
      <c r="I6" s="60"/>
    </row>
    <row r="7" spans="1:9" ht="217.5" customHeight="1" x14ac:dyDescent="0.25">
      <c r="A7" s="12" t="s">
        <v>15</v>
      </c>
      <c r="B7" s="10" t="s">
        <v>33</v>
      </c>
      <c r="C7" s="8" t="s">
        <v>3</v>
      </c>
      <c r="D7" s="9">
        <v>35</v>
      </c>
      <c r="E7" s="13">
        <v>0</v>
      </c>
      <c r="F7" s="14">
        <f t="shared" ref="F7:F10" si="0">E7*D7</f>
        <v>0</v>
      </c>
      <c r="G7" s="13">
        <v>0</v>
      </c>
      <c r="H7" s="14">
        <f t="shared" ref="H7:H10" si="1">G7*D7</f>
        <v>0</v>
      </c>
      <c r="I7" s="15">
        <f t="shared" ref="I7:I8" si="2">H7+F7</f>
        <v>0</v>
      </c>
    </row>
    <row r="8" spans="1:9" ht="256.5" customHeight="1" x14ac:dyDescent="0.25">
      <c r="A8" s="12" t="s">
        <v>16</v>
      </c>
      <c r="B8" s="10" t="s">
        <v>32</v>
      </c>
      <c r="C8" s="8" t="s">
        <v>3</v>
      </c>
      <c r="D8" s="9">
        <v>20</v>
      </c>
      <c r="E8" s="13">
        <v>0</v>
      </c>
      <c r="F8" s="14">
        <f t="shared" si="0"/>
        <v>0</v>
      </c>
      <c r="G8" s="13">
        <v>0</v>
      </c>
      <c r="H8" s="14">
        <f t="shared" si="1"/>
        <v>0</v>
      </c>
      <c r="I8" s="15">
        <f t="shared" si="2"/>
        <v>0</v>
      </c>
    </row>
    <row r="9" spans="1:9" ht="257.25" customHeight="1" x14ac:dyDescent="0.25">
      <c r="A9" s="12" t="s">
        <v>17</v>
      </c>
      <c r="B9" s="10" t="s">
        <v>34</v>
      </c>
      <c r="C9" s="8" t="s">
        <v>3</v>
      </c>
      <c r="D9" s="9">
        <v>36</v>
      </c>
      <c r="E9" s="13">
        <v>0</v>
      </c>
      <c r="F9" s="14">
        <f t="shared" ref="F9" si="3">E9*D9</f>
        <v>0</v>
      </c>
      <c r="G9" s="13">
        <v>0</v>
      </c>
      <c r="H9" s="14">
        <f t="shared" ref="H9" si="4">G9*D9</f>
        <v>0</v>
      </c>
      <c r="I9" s="15">
        <f t="shared" ref="I9" si="5">H9+F9</f>
        <v>0</v>
      </c>
    </row>
    <row r="10" spans="1:9" ht="36" customHeight="1" thickBot="1" x14ac:dyDescent="0.3">
      <c r="A10" s="7" t="s">
        <v>18</v>
      </c>
      <c r="B10" s="10" t="s">
        <v>31</v>
      </c>
      <c r="C10" s="8" t="s">
        <v>3</v>
      </c>
      <c r="D10" s="7">
        <f>21+21+7+7+7</f>
        <v>63</v>
      </c>
      <c r="E10" s="16">
        <v>0</v>
      </c>
      <c r="F10" s="17">
        <f t="shared" si="0"/>
        <v>0</v>
      </c>
      <c r="G10" s="16">
        <v>0</v>
      </c>
      <c r="H10" s="17">
        <f t="shared" si="1"/>
        <v>0</v>
      </c>
      <c r="I10" s="18">
        <f>H10+F10</f>
        <v>0</v>
      </c>
    </row>
    <row r="11" spans="1:9" ht="15.75" thickBot="1" x14ac:dyDescent="0.3">
      <c r="A11" s="11"/>
      <c r="B11" s="2" t="s">
        <v>12</v>
      </c>
      <c r="C11" s="19"/>
      <c r="D11" s="20"/>
      <c r="E11" s="21"/>
      <c r="F11" s="22">
        <f>SUM(F7:F10)</f>
        <v>0</v>
      </c>
      <c r="G11" s="21"/>
      <c r="H11" s="22">
        <f>SUM(H7:H10)</f>
        <v>0</v>
      </c>
      <c r="I11" s="23">
        <f>SUM(I7:I10)</f>
        <v>0</v>
      </c>
    </row>
    <row r="12" spans="1:9" x14ac:dyDescent="0.25">
      <c r="A12" s="4"/>
      <c r="B12" s="3" t="s">
        <v>10</v>
      </c>
      <c r="C12" s="24"/>
      <c r="D12" s="25"/>
      <c r="E12" s="26"/>
      <c r="F12" s="27"/>
      <c r="G12" s="26"/>
      <c r="H12" s="27"/>
      <c r="I12" s="28">
        <f>I11*20/120</f>
        <v>0</v>
      </c>
    </row>
    <row r="13" spans="1:9" ht="15.75" thickBot="1" x14ac:dyDescent="0.3">
      <c r="A13" s="29"/>
      <c r="B13" s="30" t="s">
        <v>11</v>
      </c>
      <c r="C13" s="31"/>
      <c r="D13" s="32"/>
      <c r="E13" s="33"/>
      <c r="F13" s="34"/>
      <c r="G13" s="33"/>
      <c r="H13" s="34"/>
      <c r="I13" s="35">
        <f>I11-I12</f>
        <v>0</v>
      </c>
    </row>
    <row r="14" spans="1:9" ht="18.75" x14ac:dyDescent="0.25">
      <c r="A14" s="37"/>
      <c r="B14" s="38" t="s">
        <v>20</v>
      </c>
      <c r="C14" s="53" t="s">
        <v>23</v>
      </c>
      <c r="D14" s="53"/>
      <c r="E14" s="53"/>
      <c r="F14" s="53"/>
      <c r="G14" s="53"/>
      <c r="H14" s="53"/>
      <c r="I14" s="54"/>
    </row>
    <row r="15" spans="1:9" ht="18.75" x14ac:dyDescent="0.25">
      <c r="A15" s="39"/>
      <c r="B15" s="36" t="s">
        <v>21</v>
      </c>
      <c r="C15" s="43" t="s">
        <v>24</v>
      </c>
      <c r="D15" s="43"/>
      <c r="E15" s="43"/>
      <c r="F15" s="43"/>
      <c r="G15" s="43"/>
      <c r="H15" s="43"/>
      <c r="I15" s="44"/>
    </row>
    <row r="16" spans="1:9" ht="18.75" x14ac:dyDescent="0.25">
      <c r="A16" s="41"/>
      <c r="B16" s="42" t="s">
        <v>22</v>
      </c>
      <c r="C16" s="43" t="s">
        <v>25</v>
      </c>
      <c r="D16" s="43"/>
      <c r="E16" s="43"/>
      <c r="F16" s="43"/>
      <c r="G16" s="43"/>
      <c r="H16" s="43"/>
      <c r="I16" s="44"/>
    </row>
    <row r="17" spans="1:9" ht="19.5" thickBot="1" x14ac:dyDescent="0.3">
      <c r="A17" s="1"/>
      <c r="B17" s="40" t="s">
        <v>28</v>
      </c>
      <c r="C17" s="45" t="s">
        <v>29</v>
      </c>
      <c r="D17" s="45"/>
      <c r="E17" s="45"/>
      <c r="F17" s="45"/>
      <c r="G17" s="45"/>
      <c r="H17" s="45"/>
      <c r="I17" s="46"/>
    </row>
  </sheetData>
  <mergeCells count="15">
    <mergeCell ref="A1:I1"/>
    <mergeCell ref="A2:I2"/>
    <mergeCell ref="E5:F5"/>
    <mergeCell ref="G5:H5"/>
    <mergeCell ref="I5:I6"/>
    <mergeCell ref="B3:B6"/>
    <mergeCell ref="A3:A6"/>
    <mergeCell ref="C15:I15"/>
    <mergeCell ref="C17:I17"/>
    <mergeCell ref="E3:I3"/>
    <mergeCell ref="E4:I4"/>
    <mergeCell ref="C16:I16"/>
    <mergeCell ref="C3:C6"/>
    <mergeCell ref="D3:D6"/>
    <mergeCell ref="C14:I14"/>
  </mergeCells>
  <pageMargins left="0.70866141732283472" right="0.70866141732283472" top="0.74803149606299213" bottom="0.74803149606299213" header="0.31496062992125984" footer="0.31496062992125984"/>
  <pageSetup paperSize="9" scale="4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Стерилка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Верховцев Николай</dc:creator>
  <cp:lastModifiedBy>Верховцев Николай</cp:lastModifiedBy>
  <cp:lastPrinted>2024-06-10T13:03:19Z</cp:lastPrinted>
  <dcterms:created xsi:type="dcterms:W3CDTF">2015-06-05T18:19:34Z</dcterms:created>
  <dcterms:modified xsi:type="dcterms:W3CDTF">2024-07-04T10:46:30Z</dcterms:modified>
</cp:coreProperties>
</file>